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10" firstSheet="1" activeTab="1"/>
  </bookViews>
  <sheets>
    <sheet name="Rekapitulace stavby" sheetId="1" state="veryHidden" r:id="rId1"/>
    <sheet name="ZŠ Marjánka - 1. etapa " sheetId="3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<sst xmlns="http://schemas.openxmlformats.org/spreadsheetml/2006/main" count="1130" uniqueCount="306">
  <si>
    <t>Export Komplet</t>
  </si>
  <si>
    <t>VZ</t>
  </si>
  <si>
    <t>2.0</t>
  </si>
  <si>
    <t>ZAMOK</t>
  </si>
  <si>
    <t>False</t>
  </si>
  <si>
    <t>{c4d7e833-69a3-4681-b566-b7b446190eaa}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</si>
  <si>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</si>
  <si>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</si>
  <si>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</si>
  <si>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</si>
  <si>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</si>
  <si>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</si>
  <si>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</si>
  <si>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</si>
  <si>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2022017(1)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</si>
  <si>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</si>
  <si>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</si>
  <si>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Vokovická</t>
  </si>
  <si>
    <t>KSO:</t>
  </si>
  <si>
    <t/>
  </si>
  <si>
    <t>CC-CZ:</t>
  </si>
  <si>
    <t>Místo:</t>
  </si>
  <si>
    <t xml:space="preserve"> </t>
  </si>
  <si>
    <t>Datum:</t>
  </si>
  <si>
    <t>1. 11. 2022</t>
  </si>
  <si>
    <t>Zadavatel:</t>
  </si>
  <si>
    <t>IČ:</t>
  </si>
  <si>
    <t>Městská část Praha 6</t>
  </si>
  <si>
    <t>DIČ:</t>
  </si>
  <si>
    <t>Uchazeč:</t>
  </si>
  <si>
    <t>Vyplň údaj</t>
  </si>
  <si>
    <t>Projektant:</t>
  </si>
  <si>
    <t>Zpracovatel:</t>
  </si>
  <si>
    <t>Simona Králová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</si>
  <si>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</si>
  <si>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</si>
  <si>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</si>
  <si>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</si>
  <si>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</si>
  <si>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</si>
  <si>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</si>
  <si>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</si>
  <si>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</si>
  <si>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</si>
  <si>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</si>
  <si>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</si>
  <si>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</si>
  <si>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</si>
  <si>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</si>
  <si>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</si>
  <si>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</si>
  <si>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</si>
  <si>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</si>
  <si>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</si>
  <si>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</si>
  <si>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</si>
  <si>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</si>
  <si>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</si>
  <si>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</si>
  <si>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</si>
  <si>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</si>
  <si>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</si>
  <si>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</si>
  <si>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</si>
  <si>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</si>
  <si>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</si>
  <si>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</si>
  <si>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</si>
  <si>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</si>
  <si>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</si>
  <si>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</si>
  <si>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</si>
  <si>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</si>
  <si>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</si>
  <si>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</si>
  <si>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02 - SO 02</t>
  </si>
  <si>
    <t>02c - Oplocení</t>
  </si>
  <si>
    <t>STA</t>
  </si>
  <si>
    <t>1</t>
  </si>
  <si>
    <t>{de68135c-fd9d-467f-9b9c-4fe0990379cd}</t>
  </si>
  <si>
    <t>2</t>
  </si>
  <si>
    <t>MJ</t>
  </si>
  <si>
    <t>Množství</t>
  </si>
  <si>
    <t>m2</t>
  </si>
  <si>
    <t>Soupis prací s výkazem výměr</t>
  </si>
  <si>
    <t>Akce:</t>
  </si>
  <si>
    <t>VŘ/19/2023</t>
  </si>
  <si>
    <t>Název akce:</t>
  </si>
  <si>
    <t>ZŠ Marjánka – výměna střešních oken – 1. etapa</t>
  </si>
  <si>
    <t>Oceněno dne:</t>
  </si>
  <si>
    <t>Obchodní název:</t>
  </si>
  <si>
    <t>Číslo
položky</t>
  </si>
  <si>
    <t>Popis položky</t>
  </si>
  <si>
    <t>1.</t>
  </si>
  <si>
    <t>Izolační trojsklo</t>
  </si>
  <si>
    <t>Minimální hodnota součinitele prostupu tepla celým oknem Uw (W/m2K):</t>
  </si>
  <si>
    <t>Minimální hodnota útlumu hluku Rw v dB</t>
  </si>
  <si>
    <t>Otevírání:</t>
  </si>
  <si>
    <t>Kyvné s horním otevíráním madlem a doplňovanou spodní kličkou, s možností větrání systémem mikroventilace, jehož součástí je integrovaný filtr, který brání průniku nečistot a prachu. Filtr systému mikroventilace musí mít snadnou údržbu a musí být možné jeho opakované použití.</t>
  </si>
  <si>
    <t>Doplňky:</t>
  </si>
  <si>
    <t xml:space="preserve">Venkovní roleta z hliníkových lakovaných lamel, pohybujících se v bočních vodících lištách z lakovaného hliníku (stejné barvy jako lamely), pro plné zatemnění okna, s elektrickým ovládáním a možností ovládání přes aplikaci na mobilním telefonu. Roleta musí umožnit částečné otevření střešního okna pro větrání prostoru. </t>
  </si>
  <si>
    <t>Trafo pro napájení pohonu venkovní rolety</t>
  </si>
  <si>
    <t>ks</t>
  </si>
  <si>
    <t>Cena v Kč bez DPH celkem</t>
  </si>
  <si>
    <t>Oplechování:</t>
  </si>
  <si>
    <t>Hliník / RAL 704, součástí oplechování je doplňková hydroizolační fólie</t>
  </si>
  <si>
    <t>Doplňkový popis položky:</t>
  </si>
  <si>
    <t>Zasklení:</t>
  </si>
  <si>
    <t>2.</t>
  </si>
  <si>
    <t>Ks</t>
  </si>
  <si>
    <t>Kpl</t>
  </si>
  <si>
    <t>3.</t>
  </si>
  <si>
    <t>4.</t>
  </si>
  <si>
    <t>Rozměry okna:</t>
  </si>
  <si>
    <t>78 x 140 cm</t>
  </si>
  <si>
    <t>M2</t>
  </si>
  <si>
    <t>Materiál této položky je obsažen v souhrnných položkách tohoto soupisu prací s výkazem výměr.</t>
  </si>
  <si>
    <t>78 x 118 cm</t>
  </si>
  <si>
    <t>Hliník / RAL 704, včetně dodávky doplňkové hydroizolační fólie</t>
  </si>
  <si>
    <t>7.</t>
  </si>
  <si>
    <t>6.</t>
  </si>
  <si>
    <t>5.</t>
  </si>
  <si>
    <t>8.</t>
  </si>
  <si>
    <t>9.</t>
  </si>
  <si>
    <t>10.</t>
  </si>
  <si>
    <t>11.</t>
  </si>
  <si>
    <t>12.</t>
  </si>
  <si>
    <t xml:space="preserve"> ---</t>
  </si>
  <si>
    <t>13.</t>
  </si>
  <si>
    <t>55 x 78 cm</t>
  </si>
  <si>
    <t>14.</t>
  </si>
  <si>
    <t>15.</t>
  </si>
  <si>
    <t>Hliník / RAL 704, součástí oplechování je i doplňková hydroizolační fólie</t>
  </si>
  <si>
    <t>16.</t>
  </si>
  <si>
    <t>17.</t>
  </si>
  <si>
    <t>Motorová jednotka pro automatické otevírání oken - elektrický pohon střešního okna</t>
  </si>
  <si>
    <t>Kyvné s horním otevíráním madlem, s možností větrání systémem mikroventilace, jehož součástí je integrovaný filtr, který brání průniku nečistot a prachu. Filtr systému mikroventilace musí mít snadnou údržbu a musí být možné jeho opakované použití.</t>
  </si>
  <si>
    <t>18.</t>
  </si>
  <si>
    <t>Trafo pro napájení motorové jednotky pro automatické otevírání oken</t>
  </si>
  <si>
    <t>19.</t>
  </si>
  <si>
    <t>20.</t>
  </si>
  <si>
    <t>21.</t>
  </si>
  <si>
    <t>22.</t>
  </si>
  <si>
    <t>23.</t>
  </si>
  <si>
    <t>24.</t>
  </si>
  <si>
    <t>25.</t>
  </si>
  <si>
    <t>Materiálové provedení rámu a křídla střešního okna</t>
  </si>
  <si>
    <t>Dřevěný lepený profil z jehličnanů s dvojvrstvou povrchovou úpravou, transparetní nátěr</t>
  </si>
  <si>
    <t>Materiálové provedení rámu a křídla střešního okna:</t>
  </si>
  <si>
    <t>Dodávka tašek typu Bobrovka - půlkulatý řez</t>
  </si>
  <si>
    <t>Materiálová položka pro výše uvedené montážní položky úpravy střešního pláště</t>
  </si>
  <si>
    <t>Dodávka střešních latí průřezu 40/60 mm, chemicky ošetřené proti působení dřevokazného hmyzu, hub a plísní.</t>
  </si>
  <si>
    <t>Bm</t>
  </si>
  <si>
    <t>Dodávka pojistné hydroizolace</t>
  </si>
  <si>
    <t>Dodávka sádrokartonové protipožární impregnované desky RFI typu DFH2 dle ČSN EN 520 v tl. 15 mm</t>
  </si>
  <si>
    <t>Materiálová položka pro výše uvedené montážní položky úpravy SDK ostění a SDK podkroví</t>
  </si>
  <si>
    <t>Dodávka CD profilů pozink průřezu 60 x 27 mm včetně kotevních a spojovacích prvků</t>
  </si>
  <si>
    <t>Dodávka UD profilů pozink průřezu 28 x 27 mm včetně kotevních a spojovacích prvků</t>
  </si>
  <si>
    <t>Dodávka minerální vaty objemové hmotnosti min. 40 kg/m3 tl. 60 mm</t>
  </si>
  <si>
    <t>Dodávka parotěsné fólie</t>
  </si>
  <si>
    <t>Dodávka zařízení pro připojení elektricky ovládaných střešních oken a venkovních rolet k WIFI signálu tak, aby jejich funkčnost bylo možné ovládat přes mobilní aplikaci</t>
  </si>
  <si>
    <t>Instalace a zprovoznění zařízení pro připojení elektricky ovládaných střešních oken a venkovních rolet k WIFI signálu tak, aby jejich funkčnost bylo možné ovládat přes mobilní aplikaci</t>
  </si>
  <si>
    <t>kpl</t>
  </si>
  <si>
    <t>Včetně všech pro provoz potřebných komponent, Např. App Control</t>
  </si>
  <si>
    <t>Lešení v rozsahu potřebném pro provedení zakázky dle zadání</t>
  </si>
  <si>
    <t>Součástí položky je montáž, demontáž i pronájem lešení.</t>
  </si>
  <si>
    <t>Mimostaveništní doprava materiálu zabudovávaného do objektu</t>
  </si>
  <si>
    <t>Vnitrostaveništní doprava materiálu zabudovávaného do objektu</t>
  </si>
  <si>
    <t>Mimostaveništní doprava vybouraného a odpadového materiálu (např. obaly apod.) k místu jeho likvidace.</t>
  </si>
  <si>
    <t>Vnitrostaveništní doprava vybouraného a odpadového materiálu (např. obaly apod.) k místu jeho likvidace.</t>
  </si>
  <si>
    <t>Poplatek za uložení vybouraných materiálů na skládku.</t>
  </si>
  <si>
    <t>Poplatek za uložení ostatního odpadu včetně obalů na skládku.</t>
  </si>
  <si>
    <t>Městská část Praha 6, v zastoupení SNEO, a.s.</t>
  </si>
  <si>
    <t>Poznámka k vyplnění tohoto Sopupisu prací s výkazem výměr:</t>
  </si>
  <si>
    <t>Uchazeč vyplní modře podbarvené položky.</t>
  </si>
  <si>
    <t>dřevěné jádro s bezúdržbovou polyuretanovou vrstvou, barevně a tvarově stálé střešní okno odolné proti škůdcům, bílá barva</t>
  </si>
  <si>
    <t>CELKEM V KČ BEZ DPH</t>
  </si>
  <si>
    <t>Průběžné zakrývání podlah pro ochranu podlahových krytin před jejich poškozením.</t>
  </si>
  <si>
    <t>Průběžný a závěrečný úklid staveniště</t>
  </si>
  <si>
    <t>Ostatní režijní náklady včetně nákladů za zábor veřejných ploch, vyhodnotí-li to uchazeč pro svou činnost jako potřebné.</t>
  </si>
  <si>
    <t>Cena v Kč bez DPH  za MJ</t>
  </si>
  <si>
    <t>Dodávka střešního okna s pořadovým číslem 1. dle tabulky Specifikace střešních oken, která je součástí DPS pod číslem výkresu MAR_DPS_D.1.1_601_00 - Tabulka oken</t>
  </si>
  <si>
    <t>Montáž střešního okna s pořadovým číslem 1. dle tabulky Specifikace střešních oken, která je součástí DPS pod číslem výkresu MAR_DPS_D.1.1_601_00 - Tabulka oken</t>
  </si>
  <si>
    <t>Dodávka střešního okna s pořadovým číslem 2. dle tabulky Specifikace střešních oken, která je součástí DPS pod číslem výkresu MAR_DPS_D.1.1_601_00 - Tabulka oken</t>
  </si>
  <si>
    <t>Montáž střešního okna s pořadovým číslem 2. dle tabulky Specifikace střešních oken, která je součástí DPS pod číslem výkresu MAR_DPS_D.1.1_601_00 - Tabulka oken</t>
  </si>
  <si>
    <t>Dodávka střešního okna s pořadovým číslem 3. dle tabulky Specifikace střešních oken, která je součástí DPS pod číslem výkresu MAR_DPS_D.1.1_601_00 - Tabulka oken</t>
  </si>
  <si>
    <t>Montáž střešního okna s pořadovým číslem 3. dle tabulky Specifikace střešních oken, která je součástí DPS pod číslem výkresu MAR_DPS_D.1.1_601_00 - Tabulka oken</t>
  </si>
  <si>
    <t>Dodávka střešního okna s pořadovým číslem 4. dle tabulky Specifikace střešních oken, která je součástí DPS pod číslem výkresu MAR_DPS_D.1.1_601_00 - Tabulka oken</t>
  </si>
  <si>
    <t>Montáž střešního okna s pořadovým číslem 4. dle tabulky Specifikace střešních oken, která je součástí DPS pod číslem výkresu MAR_DPS_D.1.1_601_00 - Tabulka oken</t>
  </si>
  <si>
    <t>Dodávka střešního okna s pořadovým číslem 5. dle tabulky Specifikace střešních oken, která je součástí DPS pod číslem výkresu MAR_DPS_D.1.1_601_00 - Tabulka oken</t>
  </si>
  <si>
    <t>Montáž střešního okna s pořadovým číslem 5. dle tabulky Specifikace střešních oken, která je součástí DPS pod číslem výkresu MAR_DPS_D.1.1_601_00 - Tabulka oken</t>
  </si>
  <si>
    <t>Dodávka střešního okna s pořadovým číslem 6. dle tabulky Specifikace střešních oken, která je součástí DPS pod číslem výkresu MAR_DPS_D.1.1_601_00 - Tabulka oken</t>
  </si>
  <si>
    <t>Montáž střešního okna s pořadovým číslem 6. dle tabulky Specifikace střešních oken, která je součástí DPS pod číslem výkresu MAR_DPS_D.1.1_601_00 - Tabulka oken</t>
  </si>
  <si>
    <t>Dodávka střešního okna s pořadovým číslem 7. dle tabulky Specifikace střešních oken, která je součástí DPS pod číslem výkresu MAR_DPS_D.1.1_601_00 - Tabulka oken</t>
  </si>
  <si>
    <t>Montáž střešního okna s pořadovým číslem 7. dle tabulky Specifikace střešních oken, která je součástí DPS pod číslem výkresu MAR_DPS_D.1.1_601_00 - Tabulka oken</t>
  </si>
  <si>
    <t>Dodávka střešního okna s pořadovým číslem 8. dle tabulky Specifikace střešních oken, která je součástí DPS pod číslem výkresu MAR_DPS_D.1.1_601_00 - Tabulka oken</t>
  </si>
  <si>
    <t>Montáž střešního okna s pořadovým číslem 8. dle tabulky Specifikace střešních oken, která je součástí DPS pod číslem výkresu MAR_DPS_D.1.1_601_00 - Tabulka oken</t>
  </si>
  <si>
    <t>Dodávka střešního okna s pořadovým číslem 9. dle tabulky Specifikace střešních oken, která je součástí DPS pod číslem výkresu MAR_DPS_D.1.1_601_00 - Tabulka oken</t>
  </si>
  <si>
    <t>Montáž střešního okna s pořadovým číslem 9. dle tabulky Specifikace střešních oken, která je součástí DPS pod číslem výkresu MAR_DPS_D.1.1_601_00 - Tabulka oken</t>
  </si>
  <si>
    <t>Dodávka střešního okna s pořadovým číslem 10. dle tabulky Specifikace střešních oken, která je součástí DPS pod číslem výkresu MAR_DPS_D.1.1_601_00 - Tabulka oken</t>
  </si>
  <si>
    <t>Montáž střešního okna s pořadovým číslem 10. dle tabulky Specifikace střešních oken, která je součástí DPS pod číslem výkresu MAR_DPS_D.1.1_601_00 - Tabulka oken</t>
  </si>
  <si>
    <t>Dodávka střešního okna s pořadovým číslem 11. dle tabulky Specifikace střešních oken, která je součástí DPS pod číslem výkresu MAR_DPS_D.1.1_601_00 - Tabulka oken</t>
  </si>
  <si>
    <t>Montáž střešního okna s pořadovým číslem 11. dle tabulky Specifikace střešních oken, která je součástí DPS pod číslem výkresu MAR_DPS_D.1.1_601_00 - Tabulka oken</t>
  </si>
  <si>
    <t>Dodávka střešního okna s pořadovým číslem 12. dle tabulky Specifikace střešních oken, která je součástí DPS pod číslem výkresu MAR_DPS_D.1.1_601_00 - Tabulka oken</t>
  </si>
  <si>
    <t>Montáž střešního okna s pořadovým číslem 12. dle tabulky Specifikace střešních oken, která je součástí DPS pod číslem výkresu MAR_DPS_D.1.1_601_00 - Tabulka oken</t>
  </si>
  <si>
    <t>Dodávka střešního okna s pořadovým číslem 13. dle tabulky Specifikace střešních oken, která je součástí DPS pod číslem výkresu MAR_DPS_D.1.1_601_00 - Tabulka oken</t>
  </si>
  <si>
    <t>Montáž střešního okna s pořadovým číslem 13. dle tabulky Specifikace střešních oken, která je součástí DPS pod číslem výkresu MAR_DPS_D.1.1_601_00 - Tabulka oken</t>
  </si>
  <si>
    <t>Dodávka střešního okna s pořadovým číslem 14. dle tabulky Specifikace střešních oken, která je součástí DPS pod číslem výkresu MAR_DPS_D.1.1_601_00 - Tabulka oken</t>
  </si>
  <si>
    <t>Montáž střešního okna s pořadovým číslem 14. dle tabulky Specifikace střešních oken, která je součástí DPS pod číslem výkresu MAR_DPS_D.1.1_601_00 - Tabulka oken</t>
  </si>
  <si>
    <t>Dodávka střešního okna s pořadovým číslem 15. dle tabulky Specifikace střešních oken, která je součástí DPS pod číslem výkresu MAR_DPS_D.1.1_601_00 - Tabulka oken</t>
  </si>
  <si>
    <t>Montáž střešního okna s pořadovým číslem 15. dle tabulky Specifikace střešních oken, která je součástí DPS pod číslem výkresu MAR_DPS_D.1.1_601_00 - Tabulka oken</t>
  </si>
  <si>
    <t>Dodávka střešního okna s pořadovým číslem 16. dle tabulky Specifikace střešních oken, která je součástí DPS pod číslem výkresu MAR_DPS_D.1.1_601_00 - Tabulka oken</t>
  </si>
  <si>
    <t>Montáž střešního okna s pořadovým číslem 16. dle tabulky Specifikace střešních oken, která je součástí DPS pod číslem výkresu MAR_DPS_D.1.1_601_00 - Tabulka oken</t>
  </si>
  <si>
    <t>Dodávka střešního okna s pořadovým číslem 17. dle tabulky Specifikace střešních oken, která je součástí DPS pod číslem výkresu MAR_DPS_D.1.1_601_00 - Tabulka oken</t>
  </si>
  <si>
    <t>Montáž střešního okna s pořadovým číslem 17. dle tabulky Specifikace střešních oken, která je součástí DPS pod číslem výkresu MAR_DPS_D.1.1_601_00 - Tabulka oken</t>
  </si>
  <si>
    <t>Dodávka střešního okna s pořadovým číslem 18. dle tabulky Specifikace střešních oken, která je součástí DPS pod číslem výkresu MAR_DPS_D.1.1_601_00 - Tabulka oken</t>
  </si>
  <si>
    <t>Montáž střešního okna s pořadovým číslem 18. dle tabulky Specifikace střešních oken, která je součástí DPS pod číslem výkresu MAR_DPS_D.1.1_601_00 - Tabulka oken</t>
  </si>
  <si>
    <t>Dodávka střešního okna s pořadovým číslem 19. dle tabulky Specifikace střešních oken, která je součástí DPS pod číslem výkresu MAR_DPS_D.1.1_601_00 - Tabulka oken</t>
  </si>
  <si>
    <t>Montáž střešního okna s pořadovým číslem 19. dle tabulky Specifikace střešních oken, která je součástí DPS pod číslem výkresu MAR_DPS_D.1.1_601_00 - Tabulka oken</t>
  </si>
  <si>
    <t>Dodávka střešního okna s pořadovým číslem 20. dle tabulky Specifikace střešních oken, která je součástí DPS pod číslem výkresu MAR_DPS_D.1.1_601_00 - Tabulka oken</t>
  </si>
  <si>
    <t>Montáž střešního okna s pořadovým číslem 20. dle tabulky Specifikace střešních oken, která je součástí DPS pod číslem výkresu MAR_DPS_D.1.1_601_00 - Tabulka oken</t>
  </si>
  <si>
    <t>Dodávka střešního okna s pořadovým číslem 21. dle tabulky Specifikace střešních oken, která je součástí DPS pod číslem výkresu MAR_DPS_D.1.1_601_00 - Tabulka oken</t>
  </si>
  <si>
    <t>Montáž střešního okna s pořadovým číslem 21. dle tabulky Specifikace střešních oken, která je součástí DPS pod číslem výkresu MAR_DPS_D.1.1_601_00 - Tabulka oken</t>
  </si>
  <si>
    <t>Dodávka střešního okna s pořadovým číslem 22. dle tabulky Specifikace střešních oken, která je součástí DPS pod číslem výkresu MAR_DPS_D.1.1_601_00 - Tabulka oken</t>
  </si>
  <si>
    <t>Montáž střešního okna s pořadovým číslem 22. dle tabulky Specifikace střešních oken, která je součástí DPS pod číslem výkresu MAR_DPS_D.1.1_601_00 - Tabulka oken</t>
  </si>
  <si>
    <t>Dodávka střešního okna s pořadovým číslem 23. dle tabulky Specifikace střešních oken, která je součástí DPS pod číslem výkresu MAR_DPS_D.1.1_601_00 - Tabulka oken</t>
  </si>
  <si>
    <t>Montáž střešního okna s pořadovým číslem 23. dle tabulky Specifikace střešních oken, která je součástí DPS pod číslem výkresu MAR_DPS_D.1.1_601_00 - Tabulka oken</t>
  </si>
  <si>
    <t>Dodávka střešního okna s pořadovým číslem 24. dle tabulky Specifikace střešních oken, která je součástí DPS pod číslem výkresu MAR_DPS_D.1.1_601_00 - Tabulka oken</t>
  </si>
  <si>
    <t>Montáž střešního okna s pořadovým číslem 24. dle tabulky Specifikace střešních oken, která je součástí DPS pod číslem výkresu MAR_DPS_D.1.1_601_00 - Tabulka oken</t>
  </si>
  <si>
    <t>Dodávka střešního okna s pořadovým číslem 25. dle tabulky Specifikace střešních oken, která je součástí DPS pod číslem výkresu MAR_DPS_D.1.1_601_00 - Tabulka oken</t>
  </si>
  <si>
    <t>Montáž střešního okna s pořadovým číslem 25. dle tabulky Specifikace střešních oken, která je součástí DPS pod číslem výkresu MAR_DPS_D.1.1_601_00 - Tabulka oken</t>
  </si>
  <si>
    <t>Úprava střešního pláště v rozsahu popisu a tabulky Specifikace rozsahu úprav střešního pláště pro střešní okno, která je součástí DPS pod číslem výkresu MAR_DPS_D.1.1_601_00 - Tabulka oken s pořadovým číslem 1 dle tabulky.</t>
  </si>
  <si>
    <t>Úprava střešního pláště v rozsahu popisu a tabulky Specifikace rozsahu úprav střešního pláště pro střešní okno, která je součástí DPS pod číslem výkresu MAR_DPS_D.1.1_601_00 - Tabulka oken s pořadovým číslem 2. dle tabulky.</t>
  </si>
  <si>
    <t>Úprava střešního pláště v rozsahu popisu a tabulky Specifikace rozsahu úprav střešního pláště pro střešní okno, která je součástí DPS pod číslem výkresu MAR_DPS_D.1.1_601_00 - Tabulka oken s pořadovým číslem 3. dle tabulky.</t>
  </si>
  <si>
    <t>Úprava střešního pláště v rozsahu popisu a tabulky Specifikace rozsahu úprav střešního pláště pro střešní okno, která je součástí DPS pod číslem výkresu MAR_DPS_D.1.1_601_00 - Tabulka oken s pořadovým číslem 4. dle tabulky.</t>
  </si>
  <si>
    <t>Úprava střešního pláště v rozsahu popisu a tabulky Specifikace rozsahu úprav střešního pláště pro střešní okno, která je součástí DPS pod číslem výkresu MAR_DPS_D.1.1_601_00 - Tabulka oken s pořadovým číslem 5. dle tabulky.</t>
  </si>
  <si>
    <t>Úprava střešního pláště v rozsahu popisu a tabulky Specifikace rozsahu úprav střešního pláště pro střešní okno, která je součástí DPS pod číslem výkresu MAR_DPS_D.1.1_601_00 - Tabulka oken s pořadovým číslem 6. dle tabulky.</t>
  </si>
  <si>
    <t>Úprava střešního pláště v rozsahu popisu a tabulky Specifikace rozsahu úprav střešního pláště pro střešní okno, která je součástí DPS pod číslem výkresu MAR_DPS_D.1.1_601_00 - Tabulka oken s pořadovým číslem 7. dle tabulky.</t>
  </si>
  <si>
    <t>Úprava střešního pláště v rozsahu popisu a tabulky Specifikace rozsahu úprav střešního pláště pro střešní okno, která je součástí DPS pod číslem výkresu MAR_DPS_D.1.1_601_00 - Tabulka oken s pořadovým číslem 8. dle tabulky.</t>
  </si>
  <si>
    <t>Úprava střešního pláště v rozsahu popisu a tabulky Specifikace rozsahu úprav střešního pláště pro střešní okno, která je součástí DPS pod číslem výkresu MAR_DPS_D.1.1_601_00 - Tabulka oken s pořadovým číslem 9 dle tabulky.</t>
  </si>
  <si>
    <t>Úprava střešního pláště v rozsahu popisu a tabulky Specifikace rozsahu úprav střešního pláště pro střešní okno, která je součástí DPS pod číslem výkresu MAR_DPS_D.1.1_601_00 - Tabulka oken s pořadovým číslem 10 dle tabulky.</t>
  </si>
  <si>
    <t>Úprava střešního pláště v rozsahu popisu a tabulky Specifikace rozsahu úprav střešního pláště pro střešní okno, která je součástí DPS pod číslem výkresu MAR_DPS_D.1.1_601_00 - Tabulka oken s pořadovým číslem 11 dle tabulky.</t>
  </si>
  <si>
    <t>Úprava střešního pláště v rozsahu popisu a tabulky Specifikace rozsahu úprav střešního pláště pro střešní okno, která je součástí DPS pod číslem výkresu MAR_DPS_D.1.1_601_00 - Tabulka oken s pořadovým číslem 12 dle tabulky.</t>
  </si>
  <si>
    <t>Úprava střešního pláště v rozsahu popisu a tabulky Specifikace rozsahu úprav střešního pláště pro střešní okno, která je součástí DPS pod číslem výkresu MAR_DPS_D.1.1_601_00 - Tabulka oken s pořadovým číslem 13 dle tabulky.</t>
  </si>
  <si>
    <t>Úprava střešního pláště v rozsahu popisu a tabulky Specifikace rozsahu úprav střešního pláště pro střešní okno, která je součástí DPS pod číslem výkresu MAR_DPS_D.1.1_601_00 - Tabulka oken s pořadovým číslem 14 dle tabulky.</t>
  </si>
  <si>
    <t>Úprava střešního pláště v rozsahu popisu a tabulky Specifikace rozsahu úprav střešního pláště pro střešní okno, která je součástí DPS pod číslem výkresu MAR_DPS_D.1.1_601_00 - Tabulka oken s pořadovým číslem 15 dle tabulky.</t>
  </si>
  <si>
    <t>Úprava střešního pláště v rozsahu popisu a tabulky Specifikace rozsahu úprav střešního pláště pro střešní okno, která je součástí DPS pod číslem výkresu MAR_DPS_D.1.1_601_00 - Tabulka oken s pořadovým číslem 16 dle tabulky.</t>
  </si>
  <si>
    <t>Úprava střešního pláště v rozsahu popisu a tabulky Specifikace rozsahu úprav střešního pláště pro střešní okno, která je součástí DPS pod číslem výkresu MAR_DPS_D.1.1_601_00 - Tabulka oken s pořadovým číslem 17 dle tabulky.</t>
  </si>
  <si>
    <t>Úprava střešního pláště v rozsahu popisu a tabulky Specifikace rozsahu úprav střešního pláště pro střešní okno, která je součástí DPS pod číslem výkresu MAR_DPS_D.1.1_601_00 - Tabulka oken s pořadovým číslem 18 dle tabulky.</t>
  </si>
  <si>
    <t>Úprava střešního pláště v rozsahu popisu a tabulky Specifikace rozsahu úprav střešního pláště pro střešní okno, která je součástí DPS pod číslem výkresu MAR_DPS_D.1.1_601_00 - Tabulka oken s pořadovým číslem 19 dle tabulky.</t>
  </si>
  <si>
    <t>Úprava střešního pláště v rozsahu popisu a tabulky Specifikace rozsahu úprav střešního pláště pro střešní okno, která je součástí DPS pod číslem výkresu MAR_DPS_D.1.1_601_00 - Tabulka oken s pořadovým číslem 20 dle tabulky.</t>
  </si>
  <si>
    <t>Úprava střešního pláště v rozsahu popisu a tabulky Specifikace rozsahu úprav střešního pláště pro střešní okno, která je součástí DPS pod číslem výkresu MAR_DPS_D.1.1_601_00 - Tabulka oken s pořadovým číslem 21 dle tabulky.</t>
  </si>
  <si>
    <t>Úprava střešního pláště v rozsahu popisu a tabulky Specifikace rozsahu úprav střešního pláště pro střešní okno, která je součástí DPS pod číslem výkresu MAR_DPS_D.1.1_601_00 - Tabulka oken s pořadovým číslem 22 dle tabulky.</t>
  </si>
  <si>
    <t>Úprava střešního pláště v rozsahu popisu a tabulky Specifikace rozsahu úprav střešního pláště pro střešní okno, která je součástí DPS pod číslem výkresu MAR_DPS_D.1.1_601_00 - Tabulka oken s pořadovým číslem 23 dle tabulky.</t>
  </si>
  <si>
    <t>Úprava střešního pláště v rozsahu popisu a tabulky Specifikace rozsahu úprav střešního pláště pro střešní okno, která je součástí DPS pod číslem výkresu MAR_DPS_D.1.1_601_00 - Tabulka oken s pořadovým číslem 24 dle tabulky.</t>
  </si>
  <si>
    <t>Úprava střešního pláště v rozsahu popisu a tabulky Specifikace rozsahu úprav střešního pláště pro střešní okno, která je součástí DPS pod číslem výkresu MAR_DPS_D.1.1_601_00 - Tabulka oken s pořadovým číslem 25 dle tabulky.</t>
  </si>
  <si>
    <t>Úprava SDK ostění v rozsahu popisu a tabulky Specifikace úpravy SDK konstrukcí podkroví pro střešní okno, která je součástí DPS pod číslem výkresu MAR_DPS_D.1.1_601_00 - Tabulka oken s pořadovým číslem 1. dle tabulky.</t>
  </si>
  <si>
    <t>Úprava SDK podkroví v rozsahu popisu a tabulky Specifikace úpravy SDK konstrukcí podkroví pro střešní okno, která je součástí DPS pod číslem výkresu MAR_DPS_D.1.1_601_00 - Tabulka oken s pořadovým číslem 1. dle tabulky.</t>
  </si>
  <si>
    <t>Úprava SDK ostění v rozsahu popisu a tabulky Specifikace úpravy SDK konstrukcí podkroví pro střešní okno, která je součástí DPS pod číslem výkresu MAR_DPS_D.1.1_601_00 - Tabulka oken s pořadovým číslem 2. dle tabulky.</t>
  </si>
  <si>
    <t>Úprava SDK podkroví v rozsahu popisu a tabulky Specifikace úpravy SDK konstrukcí podkroví pro střešní okno, která je součástí DPS pod číslem výkresu MAR_DPS_D.1.1_601_00 - Tabulka oken s pořadovým číslem 2. dle tabulky.</t>
  </si>
  <si>
    <t>Úprava SDK ostění v rozsahu popisu a tabulky Specifikace úpravy SDK konstrukcí podkroví pro střešní okno, která je součástí DPS pod číslem výkresu MAR_DPS_D.1.1_601_00 - Tabulka oken s pořadovým číslem 3. dle tabulky.</t>
  </si>
  <si>
    <t>Úprava SDK podkroví v rozsahu popisu a tabulky Specifikace úpravy SDK konstrukcí podkroví pro střešní okno, která je součástí DPS pod číslem výkresu MAR_DPS_D.1.1_601_00 - Tabulka oken s pořadovým číslem 3. dle tabulky.</t>
  </si>
  <si>
    <t>Úprava SDK ostění v rozsahu popisu a tabulky Specifikace úpravy SDK konstrukcí podkroví pro střešní okno, která je součástí DPS pod číslem výkresu MAR_DPS_D.1.1_601_00 - Tabulka oken s pořadovým číslem 4. dle tabulky.</t>
  </si>
  <si>
    <t>Úprava SDK podkroví v rozsahu popisu a tabulky Specifikace úpravy SDK konstrukcí podkroví pro střešní okno, která je součástí DPS pod číslem výkresu MAR_DPS_D.1.1_601_00 - Tabulka oken s pořadovým číslem 4. dle tabulky.</t>
  </si>
  <si>
    <t>Úprava SDK ostění v rozsahu popisu a tabulky Specifikace úpravy SDK konstrukcí podkroví pro střešní okno, která je součástí DPS pod číslem výkresu MAR_DPS_D.1.1_601_00 - Tabulka oken s pořadovým číslem 5. dle tabulky.</t>
  </si>
  <si>
    <t>Úprava SDK podkroví v rozsahu popisu a tabulky Specifikace úpravy SDK konstrukcí podkroví pro střešní okno, která je součástí DPS pod číslem výkresu MAR_DPS_D.1.1_601_00 - Tabulka oken s pořadovým číslem 5. dle tabulky.</t>
  </si>
  <si>
    <t>Úprava SDK ostění v rozsahu popisu a tabulky Specifikace úpravy SDK konstrukcí podkroví pro střešní okno, která je součástí DPS pod číslem výkresu MAR_DPS_D.1.1_601_00 - Tabulka oken s pořadovým číslem 6. dle tabulky.</t>
  </si>
  <si>
    <t>Úprava SDK podkroví v rozsahu popisu a tabulky Specifikace úpravy SDK konstrukcí podkroví pro střešní okno, která je součástí DPS pod číslem výkresu MAR_DPS_D.1.1_601_00 - Tabulka oken s pořadovým číslem 6. dle tabulky.</t>
  </si>
  <si>
    <t>Úprava SDK ostění v rozsahu popisu a tabulky Specifikace úpravy SDK konstrukcí podkroví pro střešní okno, která je součástí DPS pod číslem výkresu MAR_DPS_D.1.1_601_00 - Tabulka oken s pořadovým číslem 7. dle tabulky.</t>
  </si>
  <si>
    <t>Úprava SDK podkroví v rozsahu popisu a tabulky Specifikace úpravy SDK konstrukcí podkroví pro střešní okno, která je součástí DPS pod číslem výkresu MAR_DPS_D.1.1_601_00 - Tabulka oken s pořadovým číslem 7. dle tabulky.</t>
  </si>
  <si>
    <t>Úprava SDK ostění v rozsahu popisu a tabulky Specifikace úpravy SDK konstrukcí podkroví pro střešní okno, která je součástí DPS pod číslem výkresu MAR_DPS_D.1.1_601_00 - Tabulka oken s pořadovým číslem 8. dle tabulky.</t>
  </si>
  <si>
    <t>Úprava SDK podkroví v rozsahu popisu a tabulky Specifikace úpravy SDK konstrukcí podkroví pro střešní okno, která je součástí DPS pod číslem výkresu MAR_DPS_D.1.1_601_00 - Tabulka oken s pořadovým číslem 8. dle tabulky.</t>
  </si>
  <si>
    <t>Úprava SDK ostění v rozsahu popisu a tabulky Specifikace úpravy SDK konstrukcí podkroví pro střešní okno, která je součástí DPS pod číslem výkresu MAR_DPS_D.1.1_601_00 - Tabulka oken s pořadovým číslem 9. dle tabulky.</t>
  </si>
  <si>
    <t>Úprava SDK podkroví v rozsahu popisu a tabulky Specifikace úpravy SDK konstrukcí podkroví pro střešní okno, která je součástí DPS pod číslem výkresu MAR_DPS_D.1.1_601_00 - Tabulka oken s pořadovým číslem 9. dle tabulky.</t>
  </si>
  <si>
    <t>Úprava SDK ostění v rozsahu popisu a tabulky Specifikace úpravy SDK konstrukcí podkroví pro střešní okno, která je součástí DPS pod číslem výkresu MAR_DPS_D.1.1_601_00 - Tabulka oken s pořadovým číslem 10. dle tabulky.</t>
  </si>
  <si>
    <t>Úprava SDK podkroví v rozsahu popisu a tabulky Specifikace úpravy SDK konstrukcí podkroví pro střešní okno, která je součástí DPS pod číslem výkresu MAR_DPS_D.1.1_601_00 - Tabulka oken s pořadovým číslem 10. dle tabulky.</t>
  </si>
  <si>
    <t>Úprava SDK ostění v rozsahu popisu a tabulky Specifikace úpravy SDK konstrukcí podkroví pro střešní okno, která je součástí DPS pod číslem výkresu MAR_DPS_D.1.1_601_00 - Tabulka oken s pořadovým číslem 11. dle tabulky.</t>
  </si>
  <si>
    <t>Úprava SDK podkroví v rozsahu popisu a tabulky Specifikace úpravy SDK konstrukcí podkroví pro střešní okno, která je součástí DPS pod číslem výkresu MAR_DPS_D.1.1_601_00 - Tabulka oken s pořadovým číslem 11. dle tabulky.</t>
  </si>
  <si>
    <t>Úprava SDK ostění v rozsahu popisu a tabulky Specifikace úpravy SDK konstrukcí podkroví pro střešní okno, která je součástí DPS pod číslem výkresu MAR_DPS_D.1.1_601_00 - Tabulka oken s pořadovým číslem 12. dle tabulky.</t>
  </si>
  <si>
    <t>Úprava SDK podkroví v rozsahu popisu a tabulky Specifikace úpravy SDK konstrukcí podkroví pro střešní okno, která je součástí DPS pod číslem výkresu MAR_DPS_D.1.1_601_00 - Tabulka oken s pořadovým číslem 12. dle tabulky.</t>
  </si>
  <si>
    <t>Úprava SDK ostění v rozsahu popisu a tabulky Specifikace úpravy SDK konstrukcí podkroví pro střešní okno, která je součástí DPS pod číslem výkresu MAR_DPS_D.1.1_601_00 - Tabulka oken s pořadovým číslem 13. dle tabulky.</t>
  </si>
  <si>
    <t>Úprava SDK podkroví v rozsahu popisu a tabulky Specifikace úpravy SDK konstrukcí podkroví pro střešní okno, která je součástí DPS pod číslem výkresu MAR_DPS_D.1.1_601_00 - Tabulka oken s pořadovým číslem 13. dle tabulky.</t>
  </si>
  <si>
    <t>Úprava SDK ostění v rozsahu popisu a tabulky Specifikace úpravy SDK konstrukcí podkroví pro střešní okno, která je součástí DPS pod číslem výkresu MAR_DPS_D.1.1_601_00 - Tabulka oken s pořadovým číslem 14. dle tabulky.</t>
  </si>
  <si>
    <t>Úprava SDK podkroví v rozsahu popisu a tabulky Specifikace úpravy SDK konstrukcí podkroví pro střešní okno, která je součástí DPS pod číslem výkresu MAR_DPS_D.1.1_601_00 - Tabulka oken s pořadovým číslem 14. dle tabulky.</t>
  </si>
  <si>
    <t>Úprava SDK ostění v rozsahu popisu a tabulky Specifikace úpravy SDK konstrukcí podkroví pro střešní okno, která je součástí DPS pod číslem výkresu MAR_DPS_D.1.1_601_00 - Tabulka oken s pořadovým číslem 15. dle tabulky.</t>
  </si>
  <si>
    <t>Úprava SDK podkroví v rozsahu popisu a tabulky Specifikace úpravy SDK konstrukcí podkroví pro střešní okno, která je součástí DPS pod číslem výkresu MAR_DPS_D.1.1_601_00 - Tabulka oken s pořadovým číslem 15. dle tabulky.</t>
  </si>
  <si>
    <t>Úprava SDK ostění v rozsahu popisu a tabulky Specifikace úpravy SDK konstrukcí podkroví pro střešní okno, která je součástí DPS pod číslem výkresu MAR_DPS_D.1.1_601_00 - Tabulka oken s pořadovým číslem 16. dle tabulky.</t>
  </si>
  <si>
    <t>Úprava SDK podkroví v rozsahu popisu a tabulky Specifikace úpravy SDK konstrukcí podkroví pro střešní okno, která je součástí DPS pod číslem výkresu MAR_DPS_D.1.1_601_00 - Tabulka oken s pořadovým číslem 16. dle tabulky.</t>
  </si>
  <si>
    <t>Úprava SDK ostění v rozsahu popisu a tabulky Specifikace úpravy SDK konstrukcí podkroví pro střešní okno, která je součástí DPS pod číslem výkresu MAR_DPS_D.1.1_601_00 - Tabulka oken s pořadovým číslem 17. dle tabulky.</t>
  </si>
  <si>
    <t>Úprava SDK podkroví v rozsahu popisu a tabulky Specifikace úpravy SDK konstrukcí podkroví pro střešní okno, která je součástí DPS pod číslem výkresu MAR_DPS_D.1.1_601_00 - Tabulka oken s pořadovým číslem 17. dle tabulky.</t>
  </si>
  <si>
    <t>Úprava SDK ostění v rozsahu popisu a tabulky Specifikace úpravy SDK konstrukcí podkroví pro střešní okno, která je součástí DPS pod číslem výkresu MAR_DPS_D.1.1_601_00 - Tabulka oken s pořadovým číslem 18. dle tabulky.</t>
  </si>
  <si>
    <t>Úprava SDK podkroví v rozsahu popisu a tabulky Specifikace úpravy SDK konstrukcí podkroví pro střešní okno, která je součástí DPS pod číslem výkresu MAR_DPS_D.1.1_601_00 - Tabulka oken s pořadovým číslem 18. dle tabulky.</t>
  </si>
  <si>
    <t>Úprava SDK ostění v rozsahu popisu a tabulky Specifikace úpravy SDK konstrukcí podkroví pro střešní okno, která je součástí DPS pod číslem výkresu MAR_DPS_D.1.1_601_00 - Tabulka oken s pořadovým číslem 19. dle tabulky.</t>
  </si>
  <si>
    <t>Úprava SDK podkroví v rozsahu popisu a tabulky Specifikace úpravy SDK konstrukcí podkroví pro střešní okno, která je součástí DPS pod číslem výkresu MAR_DPS_D.1.1_601_00 - Tabulka oken s pořadovým číslem 19. dle tabulky.</t>
  </si>
  <si>
    <t>Úprava SDK ostění v rozsahu popisu a tabulky Specifikace úpravy SDK konstrukcí podkroví pro střešní okno, která je součástí DPS pod číslem výkresu MAR_DPS_D.1.1_601_00 - Tabulka oken s pořadovým číslem 20. dle tabulky.</t>
  </si>
  <si>
    <t>Úprava SDK podkroví v rozsahu popisu a tabulky Specifikace úpravy SDK konstrukcí podkroví pro střešní okno, která je součástí DPS pod číslem výkresu MAR_DPS_D.1.1_601_00 - Tabulka oken s pořadovým číslem 20. dle tabulky.</t>
  </si>
  <si>
    <t>Úprava SDK ostění v rozsahu popisu a tabulky Specifikace úpravy SDK konstrukcí podkroví pro střešní okno, která je součástí DPS pod číslem výkresu MAR_DPS_D.1.1_601_00 - Tabulka oken s pořadovým číslem 21. dle tabulky.</t>
  </si>
  <si>
    <t>Úprava SDK podkroví v rozsahu popisu a tabulky Specifikace úpravy SDK konstrukcí podkroví pro střešní okno, která je součástí DPS pod číslem výkresu MAR_DPS_D.1.1_601_00 - Tabulka oken s pořadovým číslem 21. dle tabulky.</t>
  </si>
  <si>
    <t>Úprava SDK ostění v rozsahu popisu a tabulky Specifikace úpravy SDK konstrukcí podkroví pro střešní okno, která je součástí DPS pod číslem výkresu MAR_DPS_D.1.1_601_00 - Tabulka oken s pořadovým číslem 22. dle tabulky.</t>
  </si>
  <si>
    <t>Úprava SDK podkroví v rozsahu popisu a tabulky Specifikace úpravy SDK konstrukcí podkroví pro střešní okno, která je součástí DPS pod číslem výkresu MAR_DPS_D.1.1_601_00 - Tabulka oken s pořadovým číslem 22. dle tabulky.</t>
  </si>
  <si>
    <t>Úprava SDK ostění v rozsahu popisu a tabulky Specifikace úpravy SDK konstrukcí podkroví pro střešní okno, která je součástí DPS pod číslem výkresu MAR_DPS_D.1.1_601_00 - Tabulka oken s pořadovým číslem 23. dle tabulky.</t>
  </si>
  <si>
    <t>Úprava SDK podkroví v rozsahu popisu a tabulky Specifikace úpravy SDK konstrukcí podkroví pro střešní okno, která je součástí DPS pod číslem výkresu MAR_DPS_D.1.1_601_00 - Tabulka oken s pořadovým číslem 23. dle tabulky.</t>
  </si>
  <si>
    <t>Úprava SDK ostění v rozsahu popisu a tabulky Specifikace úpravy SDK konstrukcí podkroví pro střešní okno, která je součástí DPS pod číslem výkresu MAR_DPS_D.1.1_601_00 - Tabulka oken s pořadovým číslem 24. dle tabulky.</t>
  </si>
  <si>
    <t>Úprava SDK podkroví v rozsahu popisu a tabulky Specifikace úpravy SDK konstrukcí podkroví pro střešní okno, která je součástí DPS pod číslem výkresu MAR_DPS_D.1.1_601_00 - Tabulka oken s pořadovým číslem 24. dle tabulky.</t>
  </si>
  <si>
    <t>Úprava SDK ostění v rozsahu popisu a tabulky Specifikace úpravy SDK konstrukcí podkroví pro střešní okno, která je součástí DPS pod číslem výkresu MAR_DPS_D.1.1_601_00 - Tabulka oken s pořadovým číslem 25. dle tabulky.</t>
  </si>
  <si>
    <t>Úprava SDK podkroví v rozsahu popisu a tabulky Specifikace úpravy SDK konstrukcí podkroví pro střešní okno, která je součástí DPS pod číslem výkresu MAR_DPS_D.1.1_601_00 - Tabulka oken s pořadovým číslem 25. dle tabulky.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</si>
</sst>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0.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u val="single"/>
      <sz val="16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i/>
      <sz val="8"/>
      <name val="Arial CE"/>
      <family val="2"/>
    </font>
    <font>
      <i/>
      <sz val="8"/>
      <color rgb="FF7030A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22" xfId="0" applyFont="1" applyBorder="1" applyAlignment="1">
      <alignment vertical="top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 wrapText="1"/>
    </xf>
    <xf numFmtId="0" fontId="0" fillId="0" borderId="27" xfId="0" applyBorder="1"/>
    <xf numFmtId="0" fontId="16" fillId="0" borderId="0" xfId="0" applyFont="1" applyAlignment="1">
      <alignment horizontal="left" vertical="top"/>
    </xf>
    <xf numFmtId="0" fontId="30" fillId="0" borderId="0" xfId="0" applyFont="1"/>
    <xf numFmtId="167" fontId="2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16" fillId="0" borderId="28" xfId="0" applyFont="1" applyBorder="1" applyAlignment="1">
      <alignment horizontal="left" vertical="top"/>
    </xf>
    <xf numFmtId="0" fontId="0" fillId="0" borderId="28" xfId="0" applyBorder="1"/>
    <xf numFmtId="0" fontId="0" fillId="0" borderId="29" xfId="0" applyBorder="1"/>
    <xf numFmtId="0" fontId="16" fillId="0" borderId="30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 wrapText="1"/>
    </xf>
    <xf numFmtId="14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4" fontId="16" fillId="0" borderId="31" xfId="0" applyNumberFormat="1" applyFont="1" applyBorder="1" applyAlignment="1">
      <alignment horizontal="right" vertical="top"/>
    </xf>
    <xf numFmtId="4" fontId="16" fillId="0" borderId="32" xfId="0" applyNumberFormat="1" applyFont="1" applyBorder="1" applyAlignment="1">
      <alignment horizontal="right" vertical="top"/>
    </xf>
    <xf numFmtId="4" fontId="16" fillId="0" borderId="33" xfId="0" applyNumberFormat="1" applyFont="1" applyBorder="1" applyAlignment="1">
      <alignment horizontal="right" vertical="top"/>
    </xf>
    <xf numFmtId="4" fontId="16" fillId="0" borderId="34" xfId="0" applyNumberFormat="1" applyFont="1" applyBorder="1" applyAlignment="1">
      <alignment horizontal="right" vertical="top"/>
    </xf>
    <xf numFmtId="4" fontId="16" fillId="0" borderId="26" xfId="0" applyNumberFormat="1" applyFont="1" applyBorder="1" applyAlignment="1">
      <alignment horizontal="right" vertical="top"/>
    </xf>
    <xf numFmtId="4" fontId="16" fillId="5" borderId="26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/>
    </xf>
    <xf numFmtId="4" fontId="0" fillId="0" borderId="32" xfId="0" applyNumberFormat="1" applyBorder="1" applyAlignment="1">
      <alignment horizontal="right"/>
    </xf>
    <xf numFmtId="4" fontId="16" fillId="0" borderId="24" xfId="0" applyNumberFormat="1" applyFont="1" applyBorder="1" applyAlignment="1">
      <alignment horizontal="right" vertical="top"/>
    </xf>
    <xf numFmtId="4" fontId="16" fillId="5" borderId="24" xfId="0" applyNumberFormat="1" applyFont="1" applyFill="1" applyBorder="1" applyAlignment="1" applyProtection="1">
      <alignment horizontal="right" vertical="top"/>
      <protection locked="0"/>
    </xf>
    <xf numFmtId="4" fontId="16" fillId="0" borderId="30" xfId="0" applyNumberFormat="1" applyFont="1" applyBorder="1" applyAlignment="1">
      <alignment horizontal="right" vertical="top"/>
    </xf>
    <xf numFmtId="4" fontId="16" fillId="5" borderId="30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Border="1" applyAlignment="1">
      <alignment horizontal="right" vertical="top"/>
    </xf>
    <xf numFmtId="0" fontId="0" fillId="0" borderId="35" xfId="0" applyBorder="1"/>
    <xf numFmtId="0" fontId="0" fillId="0" borderId="0" xfId="0"/>
    <xf numFmtId="0" fontId="0" fillId="0" borderId="0" xfId="0"/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36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3</v>
      </c>
      <c r="BT1" s="7" t="s">
        <v>4</v>
      </c>
      <c r="BU1" s="7" t="s">
        <v>4</v>
      </c>
      <c r="BV1" s="7" t="s">
        <v>5</v>
      </c>
    </row>
    <row r="2" spans="44:72" ht="36.95" customHeight="1"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E4" s="14" t="s">
        <v>11</v>
      </c>
      <c r="BS4" s="8" t="s">
        <v>12</v>
      </c>
    </row>
    <row r="5" spans="2:71" ht="12" customHeight="1">
      <c r="B5" s="11"/>
      <c r="D5" s="15" t="s">
        <v>13</v>
      </c>
      <c r="K5" s="140" t="s">
        <v>14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R5" s="11"/>
      <c r="BE5" s="137" t="s">
        <v>15</v>
      </c>
      <c r="BS5" s="8" t="s">
        <v>6</v>
      </c>
    </row>
    <row r="6" spans="2:71" ht="36.95" customHeight="1">
      <c r="B6" s="11"/>
      <c r="D6" s="17" t="s">
        <v>16</v>
      </c>
      <c r="K6" s="141" t="s">
        <v>17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R6" s="11"/>
      <c r="BE6" s="138"/>
      <c r="BS6" s="8" t="s">
        <v>6</v>
      </c>
    </row>
    <row r="7" spans="2:71" ht="12" customHeight="1">
      <c r="B7" s="11"/>
      <c r="D7" s="18" t="s">
        <v>18</v>
      </c>
      <c r="K7" s="16" t="s">
        <v>19</v>
      </c>
      <c r="AK7" s="18" t="s">
        <v>20</v>
      </c>
      <c r="AN7" s="16" t="s">
        <v>19</v>
      </c>
      <c r="AR7" s="11"/>
      <c r="BE7" s="138"/>
      <c r="BS7" s="8" t="s">
        <v>6</v>
      </c>
    </row>
    <row r="8" spans="2:71" ht="12" customHeight="1">
      <c r="B8" s="11"/>
      <c r="D8" s="18" t="s">
        <v>21</v>
      </c>
      <c r="K8" s="16" t="s">
        <v>22</v>
      </c>
      <c r="AK8" s="18" t="s">
        <v>23</v>
      </c>
      <c r="AN8" s="19" t="s">
        <v>24</v>
      </c>
      <c r="AR8" s="11"/>
      <c r="BE8" s="138"/>
      <c r="BS8" s="8" t="s">
        <v>6</v>
      </c>
    </row>
    <row r="9" spans="2:71" ht="14.45" customHeight="1">
      <c r="B9" s="11"/>
      <c r="AR9" s="11"/>
      <c r="BE9" s="138"/>
      <c r="BS9" s="8" t="s">
        <v>6</v>
      </c>
    </row>
    <row r="10" spans="2:71" ht="12" customHeight="1">
      <c r="B10" s="11"/>
      <c r="D10" s="18" t="s">
        <v>25</v>
      </c>
      <c r="AK10" s="18" t="s">
        <v>26</v>
      </c>
      <c r="AN10" s="16" t="s">
        <v>19</v>
      </c>
      <c r="AR10" s="11"/>
      <c r="BE10" s="138"/>
      <c r="BS10" s="8" t="s">
        <v>6</v>
      </c>
    </row>
    <row r="11" spans="2:71" ht="18.4" customHeight="1">
      <c r="B11" s="11"/>
      <c r="E11" s="16" t="s">
        <v>27</v>
      </c>
      <c r="AK11" s="18" t="s">
        <v>28</v>
      </c>
      <c r="AN11" s="16" t="s">
        <v>19</v>
      </c>
      <c r="AR11" s="11"/>
      <c r="BE11" s="138"/>
      <c r="BS11" s="8" t="s">
        <v>6</v>
      </c>
    </row>
    <row r="12" spans="2:71" ht="6.95" customHeight="1">
      <c r="B12" s="11"/>
      <c r="AR12" s="11"/>
      <c r="BE12" s="138"/>
      <c r="BS12" s="8" t="s">
        <v>6</v>
      </c>
    </row>
    <row r="13" spans="2:71" ht="12" customHeight="1">
      <c r="B13" s="11"/>
      <c r="D13" s="18" t="s">
        <v>29</v>
      </c>
      <c r="AK13" s="18" t="s">
        <v>26</v>
      </c>
      <c r="AN13" s="20" t="s">
        <v>30</v>
      </c>
      <c r="AR13" s="11"/>
      <c r="BE13" s="138"/>
      <c r="BS13" s="8" t="s">
        <v>6</v>
      </c>
    </row>
    <row r="14" spans="2:71" ht="12.75">
      <c r="B14" s="11"/>
      <c r="E14" s="142" t="s">
        <v>30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8" t="s">
        <v>28</v>
      </c>
      <c r="AN14" s="20" t="s">
        <v>30</v>
      </c>
      <c r="AR14" s="11"/>
      <c r="BE14" s="138"/>
      <c r="BS14" s="8" t="s">
        <v>6</v>
      </c>
    </row>
    <row r="15" spans="2:71" ht="6.95" customHeight="1">
      <c r="B15" s="11"/>
      <c r="AR15" s="11"/>
      <c r="BE15" s="138"/>
      <c r="BS15" s="8" t="s">
        <v>4</v>
      </c>
    </row>
    <row r="16" spans="2:71" ht="12" customHeight="1">
      <c r="B16" s="11"/>
      <c r="D16" s="18" t="s">
        <v>31</v>
      </c>
      <c r="AK16" s="18" t="s">
        <v>26</v>
      </c>
      <c r="AN16" s="16" t="s">
        <v>19</v>
      </c>
      <c r="AR16" s="11"/>
      <c r="BE16" s="138"/>
      <c r="BS16" s="8" t="s">
        <v>4</v>
      </c>
    </row>
    <row r="17" spans="2:71" ht="18.4" customHeight="1">
      <c r="B17" s="11"/>
      <c r="E17" s="16" t="s">
        <v>22</v>
      </c>
      <c r="AK17" s="18" t="s">
        <v>28</v>
      </c>
      <c r="AN17" s="16" t="s">
        <v>19</v>
      </c>
      <c r="AR17" s="11"/>
      <c r="BE17" s="138"/>
      <c r="BS17" s="8" t="s">
        <v>4</v>
      </c>
    </row>
    <row r="18" spans="2:71" ht="6.95" customHeight="1">
      <c r="B18" s="11"/>
      <c r="AR18" s="11"/>
      <c r="BE18" s="138"/>
      <c r="BS18" s="8" t="s">
        <v>6</v>
      </c>
    </row>
    <row r="19" spans="2:71" ht="12" customHeight="1">
      <c r="B19" s="11"/>
      <c r="D19" s="18" t="s">
        <v>32</v>
      </c>
      <c r="AK19" s="18" t="s">
        <v>26</v>
      </c>
      <c r="AN19" s="16" t="s">
        <v>19</v>
      </c>
      <c r="AR19" s="11"/>
      <c r="BE19" s="138"/>
      <c r="BS19" s="8" t="s">
        <v>6</v>
      </c>
    </row>
    <row r="20" spans="2:71" ht="18.4" customHeight="1">
      <c r="B20" s="11"/>
      <c r="E20" s="16" t="s">
        <v>33</v>
      </c>
      <c r="AK20" s="18" t="s">
        <v>28</v>
      </c>
      <c r="AN20" s="16" t="s">
        <v>19</v>
      </c>
      <c r="AR20" s="11"/>
      <c r="BE20" s="138"/>
      <c r="BS20" s="8" t="s">
        <v>4</v>
      </c>
    </row>
    <row r="21" spans="2:57" ht="6.95" customHeight="1">
      <c r="B21" s="11"/>
      <c r="AR21" s="11"/>
      <c r="BE21" s="138"/>
    </row>
    <row r="22" spans="2:57" ht="12" customHeight="1">
      <c r="B22" s="11"/>
      <c r="D22" s="18" t="s">
        <v>34</v>
      </c>
      <c r="AR22" s="11"/>
      <c r="BE22" s="138"/>
    </row>
    <row r="23" spans="2:57" ht="47.25" customHeight="1">
      <c r="B23" s="11"/>
      <c r="E23" s="144" t="s">
        <v>35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R23" s="11"/>
      <c r="BE23" s="138"/>
    </row>
    <row r="24" spans="2:57" ht="6.95" customHeight="1">
      <c r="B24" s="11"/>
      <c r="AR24" s="11"/>
      <c r="BE24" s="138"/>
    </row>
    <row r="25" spans="2:57" ht="6.95" customHeight="1">
      <c r="B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11"/>
      <c r="BE25" s="138"/>
    </row>
    <row r="26" spans="2:57" s="1" customFormat="1" ht="25.9" customHeight="1">
      <c r="B26" s="22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5" t="e">
        <f>ROUND(AG54,2)</f>
        <v>#REF!</v>
      </c>
      <c r="AL26" s="146"/>
      <c r="AM26" s="146"/>
      <c r="AN26" s="146"/>
      <c r="AO26" s="146"/>
      <c r="AR26" s="22"/>
      <c r="BE26" s="138"/>
    </row>
    <row r="27" spans="2:57" s="1" customFormat="1" ht="6.95" customHeight="1">
      <c r="B27" s="22"/>
      <c r="AR27" s="22"/>
      <c r="BE27" s="138"/>
    </row>
    <row r="28" spans="2:57" s="1" customFormat="1" ht="12.75">
      <c r="B28" s="22"/>
      <c r="L28" s="147" t="s">
        <v>37</v>
      </c>
      <c r="M28" s="147"/>
      <c r="N28" s="147"/>
      <c r="O28" s="147"/>
      <c r="P28" s="147"/>
      <c r="W28" s="147" t="s">
        <v>38</v>
      </c>
      <c r="X28" s="147"/>
      <c r="Y28" s="147"/>
      <c r="Z28" s="147"/>
      <c r="AA28" s="147"/>
      <c r="AB28" s="147"/>
      <c r="AC28" s="147"/>
      <c r="AD28" s="147"/>
      <c r="AE28" s="147"/>
      <c r="AK28" s="147" t="s">
        <v>39</v>
      </c>
      <c r="AL28" s="147"/>
      <c r="AM28" s="147"/>
      <c r="AN28" s="147"/>
      <c r="AO28" s="147"/>
      <c r="AR28" s="22"/>
      <c r="BE28" s="138"/>
    </row>
    <row r="29" spans="2:57" s="2" customFormat="1" ht="14.45" customHeight="1">
      <c r="B29" s="25"/>
      <c r="D29" s="18" t="s">
        <v>40</v>
      </c>
      <c r="F29" s="18" t="s">
        <v>41</v>
      </c>
      <c r="L29" s="127">
        <v>0.21</v>
      </c>
      <c r="M29" s="126"/>
      <c r="N29" s="126"/>
      <c r="O29" s="126"/>
      <c r="P29" s="126"/>
      <c r="W29" s="125" t="e">
        <f>ROUND(AZ54,2)</f>
        <v>#REF!</v>
      </c>
      <c r="X29" s="126"/>
      <c r="Y29" s="126"/>
      <c r="Z29" s="126"/>
      <c r="AA29" s="126"/>
      <c r="AB29" s="126"/>
      <c r="AC29" s="126"/>
      <c r="AD29" s="126"/>
      <c r="AE29" s="126"/>
      <c r="AK29" s="125" t="e">
        <f>ROUND(AV54,2)</f>
        <v>#REF!</v>
      </c>
      <c r="AL29" s="126"/>
      <c r="AM29" s="126"/>
      <c r="AN29" s="126"/>
      <c r="AO29" s="126"/>
      <c r="AR29" s="25"/>
      <c r="BE29" s="139"/>
    </row>
    <row r="30" spans="2:57" s="2" customFormat="1" ht="14.45" customHeight="1">
      <c r="B30" s="25"/>
      <c r="F30" s="18" t="s">
        <v>42</v>
      </c>
      <c r="L30" s="127">
        <v>0.15</v>
      </c>
      <c r="M30" s="126"/>
      <c r="N30" s="126"/>
      <c r="O30" s="126"/>
      <c r="P30" s="126"/>
      <c r="W30" s="125" t="e">
        <f>ROUND(BA54,2)</f>
        <v>#REF!</v>
      </c>
      <c r="X30" s="126"/>
      <c r="Y30" s="126"/>
      <c r="Z30" s="126"/>
      <c r="AA30" s="126"/>
      <c r="AB30" s="126"/>
      <c r="AC30" s="126"/>
      <c r="AD30" s="126"/>
      <c r="AE30" s="126"/>
      <c r="AK30" s="125" t="e">
        <f>ROUND(AW54,2)</f>
        <v>#REF!</v>
      </c>
      <c r="AL30" s="126"/>
      <c r="AM30" s="126"/>
      <c r="AN30" s="126"/>
      <c r="AO30" s="126"/>
      <c r="AR30" s="25"/>
      <c r="BE30" s="139"/>
    </row>
    <row r="31" spans="2:57" s="2" customFormat="1" ht="14.45" customHeight="1" hidden="1">
      <c r="B31" s="25"/>
      <c r="F31" s="18" t="s">
        <v>43</v>
      </c>
      <c r="L31" s="127">
        <v>0.21</v>
      </c>
      <c r="M31" s="126"/>
      <c r="N31" s="126"/>
      <c r="O31" s="126"/>
      <c r="P31" s="126"/>
      <c r="W31" s="125" t="e">
        <f>ROUND(BB54,2)</f>
        <v>#REF!</v>
      </c>
      <c r="X31" s="126"/>
      <c r="Y31" s="126"/>
      <c r="Z31" s="126"/>
      <c r="AA31" s="126"/>
      <c r="AB31" s="126"/>
      <c r="AC31" s="126"/>
      <c r="AD31" s="126"/>
      <c r="AE31" s="126"/>
      <c r="AK31" s="125">
        <v>0</v>
      </c>
      <c r="AL31" s="126"/>
      <c r="AM31" s="126"/>
      <c r="AN31" s="126"/>
      <c r="AO31" s="126"/>
      <c r="AR31" s="25"/>
      <c r="BE31" s="139"/>
    </row>
    <row r="32" spans="2:57" s="2" customFormat="1" ht="14.45" customHeight="1" hidden="1">
      <c r="B32" s="25"/>
      <c r="F32" s="18" t="s">
        <v>44</v>
      </c>
      <c r="L32" s="127">
        <v>0.15</v>
      </c>
      <c r="M32" s="126"/>
      <c r="N32" s="126"/>
      <c r="O32" s="126"/>
      <c r="P32" s="126"/>
      <c r="W32" s="125" t="e">
        <f>ROUND(BC54,2)</f>
        <v>#REF!</v>
      </c>
      <c r="X32" s="126"/>
      <c r="Y32" s="126"/>
      <c r="Z32" s="126"/>
      <c r="AA32" s="126"/>
      <c r="AB32" s="126"/>
      <c r="AC32" s="126"/>
      <c r="AD32" s="126"/>
      <c r="AE32" s="126"/>
      <c r="AK32" s="125">
        <v>0</v>
      </c>
      <c r="AL32" s="126"/>
      <c r="AM32" s="126"/>
      <c r="AN32" s="126"/>
      <c r="AO32" s="126"/>
      <c r="AR32" s="25"/>
      <c r="BE32" s="139"/>
    </row>
    <row r="33" spans="2:44" s="2" customFormat="1" ht="14.45" customHeight="1" hidden="1">
      <c r="B33" s="25"/>
      <c r="F33" s="18" t="s">
        <v>45</v>
      </c>
      <c r="L33" s="127">
        <v>0</v>
      </c>
      <c r="M33" s="126"/>
      <c r="N33" s="126"/>
      <c r="O33" s="126"/>
      <c r="P33" s="126"/>
      <c r="W33" s="125" t="e">
        <f>ROUND(BD54,2)</f>
        <v>#REF!</v>
      </c>
      <c r="X33" s="126"/>
      <c r="Y33" s="126"/>
      <c r="Z33" s="126"/>
      <c r="AA33" s="126"/>
      <c r="AB33" s="126"/>
      <c r="AC33" s="126"/>
      <c r="AD33" s="126"/>
      <c r="AE33" s="126"/>
      <c r="AK33" s="125">
        <v>0</v>
      </c>
      <c r="AL33" s="126"/>
      <c r="AM33" s="126"/>
      <c r="AN33" s="126"/>
      <c r="AO33" s="126"/>
      <c r="AR33" s="25"/>
    </row>
    <row r="34" spans="2:44" s="1" customFormat="1" ht="6.95" customHeight="1">
      <c r="B34" s="22"/>
      <c r="AR34" s="22"/>
    </row>
    <row r="35" spans="2:44" s="1" customFormat="1" ht="25.9" customHeight="1">
      <c r="B35" s="22"/>
      <c r="C35" s="26"/>
      <c r="D35" s="27" t="s">
        <v>46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47</v>
      </c>
      <c r="U35" s="28"/>
      <c r="V35" s="28"/>
      <c r="W35" s="28"/>
      <c r="X35" s="128" t="s">
        <v>48</v>
      </c>
      <c r="Y35" s="129"/>
      <c r="Z35" s="129"/>
      <c r="AA35" s="129"/>
      <c r="AB35" s="129"/>
      <c r="AC35" s="28"/>
      <c r="AD35" s="28"/>
      <c r="AE35" s="28"/>
      <c r="AF35" s="28"/>
      <c r="AG35" s="28"/>
      <c r="AH35" s="28"/>
      <c r="AI35" s="28"/>
      <c r="AJ35" s="28"/>
      <c r="AK35" s="130" t="e">
        <f>SUM(AK26:AK33)</f>
        <v>#REF!</v>
      </c>
      <c r="AL35" s="129"/>
      <c r="AM35" s="129"/>
      <c r="AN35" s="129"/>
      <c r="AO35" s="131"/>
      <c r="AP35" s="26"/>
      <c r="AQ35" s="26"/>
      <c r="AR35" s="22"/>
    </row>
    <row r="36" spans="2:44" s="1" customFormat="1" ht="6.95" customHeight="1">
      <c r="B36" s="22"/>
      <c r="AR36" s="22"/>
    </row>
    <row r="37" spans="2:44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22"/>
    </row>
    <row r="41" spans="2:44" s="1" customFormat="1" ht="6.9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22"/>
    </row>
    <row r="42" spans="2:44" s="1" customFormat="1" ht="24.95" customHeight="1">
      <c r="B42" s="22"/>
      <c r="C42" s="12" t="s">
        <v>49</v>
      </c>
      <c r="AR42" s="22"/>
    </row>
    <row r="43" spans="2:44" s="1" customFormat="1" ht="6.95" customHeight="1">
      <c r="B43" s="22"/>
      <c r="AR43" s="22"/>
    </row>
    <row r="44" spans="2:44" s="3" customFormat="1" ht="12" customHeight="1">
      <c r="B44" s="34"/>
      <c r="C44" s="18" t="s">
        <v>13</v>
      </c>
      <c r="L44" s="3" t="str">
        <f>K5</f>
        <v>2022017(1)</v>
      </c>
      <c r="AR44" s="34"/>
    </row>
    <row r="45" spans="2:44" s="4" customFormat="1" ht="36.95" customHeight="1">
      <c r="B45" s="35"/>
      <c r="C45" s="36" t="s">
        <v>16</v>
      </c>
      <c r="L45" s="116" t="str">
        <f>K6</f>
        <v>MŠ Vokovická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R45" s="35"/>
    </row>
    <row r="46" spans="2:44" s="1" customFormat="1" ht="6.95" customHeight="1">
      <c r="B46" s="22"/>
      <c r="AR46" s="22"/>
    </row>
    <row r="47" spans="2:44" s="1" customFormat="1" ht="12" customHeight="1">
      <c r="B47" s="22"/>
      <c r="C47" s="18" t="s">
        <v>21</v>
      </c>
      <c r="L47" s="37" t="str">
        <f>IF(K8="","",K8)</f>
        <v xml:space="preserve"> </v>
      </c>
      <c r="AI47" s="18" t="s">
        <v>23</v>
      </c>
      <c r="AM47" s="118" t="str">
        <f>IF(AN8="","",AN8)</f>
        <v>1. 11. 2022</v>
      </c>
      <c r="AN47" s="118"/>
      <c r="AR47" s="22"/>
    </row>
    <row r="48" spans="2:44" s="1" customFormat="1" ht="6.95" customHeight="1">
      <c r="B48" s="22"/>
      <c r="AR48" s="22"/>
    </row>
    <row r="49" spans="2:56" s="1" customFormat="1" ht="15.2" customHeight="1">
      <c r="B49" s="22"/>
      <c r="C49" s="18" t="s">
        <v>25</v>
      </c>
      <c r="L49" s="3" t="str">
        <f>IF(E11="","",E11)</f>
        <v>Městská část Praha 6</v>
      </c>
      <c r="AI49" s="18" t="s">
        <v>31</v>
      </c>
      <c r="AM49" s="119" t="str">
        <f>IF(E17="","",E17)</f>
        <v xml:space="preserve"> </v>
      </c>
      <c r="AN49" s="120"/>
      <c r="AO49" s="120"/>
      <c r="AP49" s="120"/>
      <c r="AR49" s="22"/>
      <c r="AS49" s="121" t="s">
        <v>50</v>
      </c>
      <c r="AT49" s="122"/>
      <c r="AU49" s="38"/>
      <c r="AV49" s="38"/>
      <c r="AW49" s="38"/>
      <c r="AX49" s="38"/>
      <c r="AY49" s="38"/>
      <c r="AZ49" s="38"/>
      <c r="BA49" s="38"/>
      <c r="BB49" s="38"/>
      <c r="BC49" s="38"/>
      <c r="BD49" s="39"/>
    </row>
    <row r="50" spans="2:56" s="1" customFormat="1" ht="15.2" customHeight="1">
      <c r="B50" s="22"/>
      <c r="C50" s="18" t="s">
        <v>29</v>
      </c>
      <c r="L50" s="3" t="str">
        <f>IF(E14="Vyplň údaj","",E14)</f>
        <v/>
      </c>
      <c r="AI50" s="18" t="s">
        <v>32</v>
      </c>
      <c r="AM50" s="119" t="str">
        <f>IF(E20="","",E20)</f>
        <v>Simona Králová</v>
      </c>
      <c r="AN50" s="120"/>
      <c r="AO50" s="120"/>
      <c r="AP50" s="120"/>
      <c r="AR50" s="22"/>
      <c r="AS50" s="123"/>
      <c r="AT50" s="124"/>
      <c r="BD50" s="40"/>
    </row>
    <row r="51" spans="2:56" s="1" customFormat="1" ht="10.9" customHeight="1">
      <c r="B51" s="22"/>
      <c r="AR51" s="22"/>
      <c r="AS51" s="123"/>
      <c r="AT51" s="124"/>
      <c r="BD51" s="40"/>
    </row>
    <row r="52" spans="2:56" s="1" customFormat="1" ht="29.25" customHeight="1">
      <c r="B52" s="22"/>
      <c r="C52" s="112" t="s">
        <v>51</v>
      </c>
      <c r="D52" s="113"/>
      <c r="E52" s="113"/>
      <c r="F52" s="113"/>
      <c r="G52" s="113"/>
      <c r="H52" s="41"/>
      <c r="I52" s="114" t="s">
        <v>52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5" t="s">
        <v>53</v>
      </c>
      <c r="AH52" s="113"/>
      <c r="AI52" s="113"/>
      <c r="AJ52" s="113"/>
      <c r="AK52" s="113"/>
      <c r="AL52" s="113"/>
      <c r="AM52" s="113"/>
      <c r="AN52" s="114" t="s">
        <v>54</v>
      </c>
      <c r="AO52" s="113"/>
      <c r="AP52" s="113"/>
      <c r="AQ52" s="42" t="s">
        <v>55</v>
      </c>
      <c r="AR52" s="22"/>
      <c r="AS52" s="43" t="s">
        <v>56</v>
      </c>
      <c r="AT52" s="44" t="s">
        <v>57</v>
      </c>
      <c r="AU52" s="44" t="s">
        <v>58</v>
      </c>
      <c r="AV52" s="44" t="s">
        <v>59</v>
      </c>
      <c r="AW52" s="44" t="s">
        <v>60</v>
      </c>
      <c r="AX52" s="44" t="s">
        <v>61</v>
      </c>
      <c r="AY52" s="44" t="s">
        <v>62</v>
      </c>
      <c r="AZ52" s="44" t="s">
        <v>63</v>
      </c>
      <c r="BA52" s="44" t="s">
        <v>64</v>
      </c>
      <c r="BB52" s="44" t="s">
        <v>65</v>
      </c>
      <c r="BC52" s="44" t="s">
        <v>66</v>
      </c>
      <c r="BD52" s="45" t="s">
        <v>67</v>
      </c>
    </row>
    <row r="53" spans="2:56" s="1" customFormat="1" ht="10.9" customHeight="1">
      <c r="B53" s="22"/>
      <c r="AR53" s="22"/>
      <c r="AS53" s="46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9"/>
    </row>
    <row r="54" spans="2:90" s="5" customFormat="1" ht="32.45" customHeight="1">
      <c r="B54" s="47"/>
      <c r="C54" s="48" t="s">
        <v>68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35" t="e">
        <f>ROUND(AG55,2)</f>
        <v>#REF!</v>
      </c>
      <c r="AH54" s="135"/>
      <c r="AI54" s="135"/>
      <c r="AJ54" s="135"/>
      <c r="AK54" s="135"/>
      <c r="AL54" s="135"/>
      <c r="AM54" s="135"/>
      <c r="AN54" s="136" t="e">
        <f>SUM(AG54,AT54)</f>
        <v>#REF!</v>
      </c>
      <c r="AO54" s="136"/>
      <c r="AP54" s="136"/>
      <c r="AQ54" s="50" t="s">
        <v>19</v>
      </c>
      <c r="AR54" s="47"/>
      <c r="AS54" s="51">
        <f>ROUND(AS55,2)</f>
        <v>0</v>
      </c>
      <c r="AT54" s="52" t="e">
        <f>ROUND(SUM(AV54:AW54),2)</f>
        <v>#REF!</v>
      </c>
      <c r="AU54" s="53" t="e">
        <f>ROUND(AU55,5)</f>
        <v>#REF!</v>
      </c>
      <c r="AV54" s="52" t="e">
        <f>ROUND(AZ54*L29,2)</f>
        <v>#REF!</v>
      </c>
      <c r="AW54" s="52" t="e">
        <f>ROUND(BA54*L30,2)</f>
        <v>#REF!</v>
      </c>
      <c r="AX54" s="52" t="e">
        <f>ROUND(BB54*L29,2)</f>
        <v>#REF!</v>
      </c>
      <c r="AY54" s="52" t="e">
        <f>ROUND(BC54*L30,2)</f>
        <v>#REF!</v>
      </c>
      <c r="AZ54" s="52" t="e">
        <f>ROUND(AZ55,2)</f>
        <v>#REF!</v>
      </c>
      <c r="BA54" s="52" t="e">
        <f>ROUND(BA55,2)</f>
        <v>#REF!</v>
      </c>
      <c r="BB54" s="52" t="e">
        <f>ROUND(BB55,2)</f>
        <v>#REF!</v>
      </c>
      <c r="BC54" s="52" t="e">
        <f>ROUND(BC55,2)</f>
        <v>#REF!</v>
      </c>
      <c r="BD54" s="54" t="e">
        <f>ROUND(BD55,2)</f>
        <v>#REF!</v>
      </c>
      <c r="BS54" s="55" t="s">
        <v>69</v>
      </c>
      <c r="BT54" s="55" t="s">
        <v>70</v>
      </c>
      <c r="BU54" s="56" t="s">
        <v>71</v>
      </c>
      <c r="BV54" s="55" t="s">
        <v>72</v>
      </c>
      <c r="BW54" s="55" t="s">
        <v>5</v>
      </c>
      <c r="BX54" s="55" t="s">
        <v>73</v>
      </c>
      <c r="CL54" s="55" t="s">
        <v>19</v>
      </c>
    </row>
    <row r="55" spans="1:91" s="6" customFormat="1" ht="24.75" customHeight="1">
      <c r="A55" s="57" t="s">
        <v>74</v>
      </c>
      <c r="B55" s="58"/>
      <c r="C55" s="59"/>
      <c r="D55" s="134" t="s">
        <v>75</v>
      </c>
      <c r="E55" s="134"/>
      <c r="F55" s="134"/>
      <c r="G55" s="134"/>
      <c r="H55" s="134"/>
      <c r="I55" s="60"/>
      <c r="J55" s="134" t="s">
        <v>76</v>
      </c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2" t="e">
        <f>#REF!</f>
        <v>#REF!</v>
      </c>
      <c r="AH55" s="133"/>
      <c r="AI55" s="133"/>
      <c r="AJ55" s="133"/>
      <c r="AK55" s="133"/>
      <c r="AL55" s="133"/>
      <c r="AM55" s="133"/>
      <c r="AN55" s="132" t="e">
        <f>SUM(AG55,AT55)</f>
        <v>#REF!</v>
      </c>
      <c r="AO55" s="133"/>
      <c r="AP55" s="133"/>
      <c r="AQ55" s="61" t="s">
        <v>77</v>
      </c>
      <c r="AR55" s="58"/>
      <c r="AS55" s="62">
        <v>0</v>
      </c>
      <c r="AT55" s="63" t="e">
        <f>ROUND(SUM(AV55:AW55),2)</f>
        <v>#REF!</v>
      </c>
      <c r="AU55" s="64" t="e">
        <f>#REF!</f>
        <v>#REF!</v>
      </c>
      <c r="AV55" s="63" t="e">
        <f>#REF!</f>
        <v>#REF!</v>
      </c>
      <c r="AW55" s="63" t="e">
        <f>#REF!</f>
        <v>#REF!</v>
      </c>
      <c r="AX55" s="63" t="e">
        <f>#REF!</f>
        <v>#REF!</v>
      </c>
      <c r="AY55" s="63" t="e">
        <f>#REF!</f>
        <v>#REF!</v>
      </c>
      <c r="AZ55" s="63" t="e">
        <f>#REF!</f>
        <v>#REF!</v>
      </c>
      <c r="BA55" s="63" t="e">
        <f>#REF!</f>
        <v>#REF!</v>
      </c>
      <c r="BB55" s="63" t="e">
        <f>#REF!</f>
        <v>#REF!</v>
      </c>
      <c r="BC55" s="63" t="e">
        <f>#REF!</f>
        <v>#REF!</v>
      </c>
      <c r="BD55" s="65" t="e">
        <f>#REF!</f>
        <v>#REF!</v>
      </c>
      <c r="BT55" s="66" t="s">
        <v>78</v>
      </c>
      <c r="BV55" s="66" t="s">
        <v>72</v>
      </c>
      <c r="BW55" s="66" t="s">
        <v>79</v>
      </c>
      <c r="BX55" s="66" t="s">
        <v>5</v>
      </c>
      <c r="CL55" s="66" t="s">
        <v>19</v>
      </c>
      <c r="CM55" s="66" t="s">
        <v>80</v>
      </c>
    </row>
    <row r="56" spans="2:44" s="1" customFormat="1" ht="30" customHeight="1">
      <c r="B56" s="22"/>
      <c r="AR56" s="22"/>
    </row>
    <row r="57" spans="2:44" s="1" customFormat="1" ht="6.95" customHeight="1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22"/>
    </row>
  </sheetData>
  <sheetProtection algorithmName="SHA-512" hashValue="zaeVs+mTDh1HzT2Z07BPHO8MVkA3iCoTGXGqNAyc8dtJAtiFnCVUcDvDIuHlxhkhZ4N5uLLM2e1Mz1C0/utSZw==" saltValue="FKqKTZnDrwuLxl+VhiBkpk0b4uKvx2Ut8mdCrsO2XsL7hMUvpiKQQfSRONy2UBUvDwQF9chCr/1/B01Cz8ktkA==" spinCount="100000" sheet="1" objects="1" scenarios="1" formatColumns="0" formatRows="0"/>
  <mergeCells count="42"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2 - SO 02 - 02c -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8"/>
  <sheetViews>
    <sheetView tabSelected="1" zoomScale="130" zoomScaleNormal="130" zoomScaleSheetLayoutView="175" workbookViewId="0" topLeftCell="A1">
      <selection activeCell="F21" sqref="F21"/>
    </sheetView>
  </sheetViews>
  <sheetFormatPr defaultColWidth="9.140625" defaultRowHeight="12"/>
  <cols>
    <col min="1" max="1" width="5.7109375" style="0" customWidth="1"/>
    <col min="2" max="2" width="9.421875" style="0" customWidth="1"/>
    <col min="3" max="3" width="56.00390625" style="0" customWidth="1"/>
    <col min="4" max="5" width="10.421875" style="0" customWidth="1"/>
    <col min="6" max="6" width="14.7109375" style="0" customWidth="1"/>
    <col min="7" max="7" width="18.8515625" style="0" customWidth="1"/>
  </cols>
  <sheetData>
    <row r="1" spans="1:2" ht="20.25">
      <c r="A1" s="67" t="s">
        <v>84</v>
      </c>
      <c r="B1" s="67"/>
    </row>
    <row r="3" spans="1:3" ht="12">
      <c r="A3" s="68" t="s">
        <v>85</v>
      </c>
      <c r="B3" s="68"/>
      <c r="C3" s="68" t="s">
        <v>86</v>
      </c>
    </row>
    <row r="4" spans="1:3" ht="12">
      <c r="A4" s="68"/>
      <c r="B4" s="68"/>
      <c r="C4" s="68"/>
    </row>
    <row r="5" spans="1:3" ht="12">
      <c r="A5" s="68" t="s">
        <v>87</v>
      </c>
      <c r="B5" s="68"/>
      <c r="C5" s="68" t="s">
        <v>88</v>
      </c>
    </row>
    <row r="7" spans="1:3" ht="12">
      <c r="A7" t="s">
        <v>25</v>
      </c>
      <c r="C7" t="s">
        <v>172</v>
      </c>
    </row>
    <row r="9" ht="12">
      <c r="A9" s="69" t="s">
        <v>173</v>
      </c>
    </row>
    <row r="11" ht="12">
      <c r="C11" s="71" t="s">
        <v>174</v>
      </c>
    </row>
    <row r="13" spans="1:3" ht="12">
      <c r="A13" s="68" t="s">
        <v>89</v>
      </c>
      <c r="B13" s="68"/>
      <c r="C13" s="92"/>
    </row>
    <row r="15" spans="1:2" ht="12">
      <c r="A15" s="70" t="s">
        <v>29</v>
      </c>
      <c r="B15" s="70"/>
    </row>
    <row r="16" ht="7.5" customHeight="1"/>
    <row r="17" spans="1:3" ht="12">
      <c r="A17" s="69" t="s">
        <v>90</v>
      </c>
      <c r="B17" s="69"/>
      <c r="C17" s="93"/>
    </row>
    <row r="18" spans="1:2" ht="12">
      <c r="A18" s="69"/>
      <c r="B18" s="69"/>
    </row>
    <row r="19" spans="1:3" ht="12">
      <c r="A19" s="69" t="s">
        <v>26</v>
      </c>
      <c r="B19" s="69"/>
      <c r="C19" s="94"/>
    </row>
    <row r="20" spans="1:2" ht="12">
      <c r="A20" s="69"/>
      <c r="B20" s="69"/>
    </row>
    <row r="21" spans="1:3" ht="12">
      <c r="A21" s="69" t="s">
        <v>28</v>
      </c>
      <c r="B21" s="69"/>
      <c r="C21" s="93"/>
    </row>
    <row r="24" ht="12" thickBot="1"/>
    <row r="25" spans="1:7" ht="23.25" thickBot="1">
      <c r="A25" s="148" t="s">
        <v>91</v>
      </c>
      <c r="B25" s="149"/>
      <c r="C25" s="72" t="s">
        <v>92</v>
      </c>
      <c r="D25" s="73" t="s">
        <v>81</v>
      </c>
      <c r="E25" s="73" t="s">
        <v>82</v>
      </c>
      <c r="F25" s="73" t="s">
        <v>180</v>
      </c>
      <c r="G25" s="74" t="s">
        <v>103</v>
      </c>
    </row>
    <row r="26" ht="5.25" customHeight="1" thickBot="1"/>
    <row r="27" spans="1:7" ht="36">
      <c r="A27" s="77" t="s">
        <v>93</v>
      </c>
      <c r="B27" s="78">
        <v>1</v>
      </c>
      <c r="C27" s="79" t="s">
        <v>181</v>
      </c>
      <c r="D27" s="78" t="s">
        <v>102</v>
      </c>
      <c r="E27" s="99">
        <v>1</v>
      </c>
      <c r="F27" s="100"/>
      <c r="G27" s="95">
        <f>E27*F27</f>
        <v>0</v>
      </c>
    </row>
    <row r="28" spans="1:7" ht="12">
      <c r="A28" s="80"/>
      <c r="B28" s="81"/>
      <c r="C28" s="82" t="s">
        <v>106</v>
      </c>
      <c r="D28" s="81"/>
      <c r="E28" s="101"/>
      <c r="F28" s="102"/>
      <c r="G28" s="96"/>
    </row>
    <row r="29" spans="1:7" ht="12">
      <c r="A29" s="80"/>
      <c r="B29" s="81"/>
      <c r="C29" s="82" t="s">
        <v>113</v>
      </c>
      <c r="D29" s="81"/>
      <c r="E29" s="101"/>
      <c r="F29" s="102"/>
      <c r="G29" s="96"/>
    </row>
    <row r="30" spans="1:7" ht="12">
      <c r="A30" s="80"/>
      <c r="B30" s="81"/>
      <c r="C30" s="71" t="s">
        <v>114</v>
      </c>
      <c r="D30" s="81"/>
      <c r="E30" s="101"/>
      <c r="F30" s="102"/>
      <c r="G30" s="96"/>
    </row>
    <row r="31" spans="1:7" ht="12">
      <c r="A31" s="80"/>
      <c r="C31" s="82" t="s">
        <v>107</v>
      </c>
      <c r="E31" s="102"/>
      <c r="F31" s="102"/>
      <c r="G31" s="103"/>
    </row>
    <row r="32" spans="1:7" ht="12">
      <c r="A32" s="80"/>
      <c r="C32" s="71" t="s">
        <v>94</v>
      </c>
      <c r="E32" s="102"/>
      <c r="F32" s="102"/>
      <c r="G32" s="103"/>
    </row>
    <row r="33" spans="1:7" ht="12">
      <c r="A33" s="80"/>
      <c r="C33" s="82" t="s">
        <v>95</v>
      </c>
      <c r="E33" s="102"/>
      <c r="F33" s="102"/>
      <c r="G33" s="103"/>
    </row>
    <row r="34" spans="1:7" ht="12">
      <c r="A34" s="80"/>
      <c r="C34" s="83">
        <v>1</v>
      </c>
      <c r="E34" s="102"/>
      <c r="F34" s="102"/>
      <c r="G34" s="103"/>
    </row>
    <row r="35" spans="1:7" ht="12">
      <c r="A35" s="80"/>
      <c r="C35" s="82" t="s">
        <v>96</v>
      </c>
      <c r="E35" s="102"/>
      <c r="F35" s="102"/>
      <c r="G35" s="103"/>
    </row>
    <row r="36" spans="1:7" ht="12">
      <c r="A36" s="80"/>
      <c r="C36" s="84">
        <v>37</v>
      </c>
      <c r="E36" s="102"/>
      <c r="F36" s="102"/>
      <c r="G36" s="103"/>
    </row>
    <row r="37" spans="1:7" ht="12">
      <c r="A37" s="80"/>
      <c r="C37" s="82" t="s">
        <v>97</v>
      </c>
      <c r="E37" s="102"/>
      <c r="F37" s="102"/>
      <c r="G37" s="103"/>
    </row>
    <row r="38" spans="1:12" ht="56.25">
      <c r="A38" s="80"/>
      <c r="C38" s="85" t="s">
        <v>98</v>
      </c>
      <c r="E38" s="102"/>
      <c r="F38" s="102"/>
      <c r="G38" s="103"/>
      <c r="L38" s="110"/>
    </row>
    <row r="39" spans="1:7" ht="12">
      <c r="A39" s="80"/>
      <c r="C39" s="82" t="s">
        <v>146</v>
      </c>
      <c r="E39" s="102"/>
      <c r="F39" s="102"/>
      <c r="G39" s="103"/>
    </row>
    <row r="40" spans="1:7" ht="22.5">
      <c r="A40" s="80"/>
      <c r="C40" s="85" t="s">
        <v>147</v>
      </c>
      <c r="E40" s="102"/>
      <c r="F40" s="102"/>
      <c r="G40" s="103"/>
    </row>
    <row r="41" spans="1:7" ht="12">
      <c r="A41" s="80"/>
      <c r="C41" s="82" t="s">
        <v>99</v>
      </c>
      <c r="E41" s="102"/>
      <c r="F41" s="102"/>
      <c r="G41" s="103"/>
    </row>
    <row r="42" spans="1:7" ht="67.5">
      <c r="A42" s="80"/>
      <c r="C42" s="86" t="s">
        <v>100</v>
      </c>
      <c r="E42" s="102"/>
      <c r="F42" s="102"/>
      <c r="G42" s="103"/>
    </row>
    <row r="43" spans="1:7" ht="12">
      <c r="A43" s="80"/>
      <c r="C43" s="86" t="s">
        <v>101</v>
      </c>
      <c r="E43" s="102"/>
      <c r="F43" s="102"/>
      <c r="G43" s="103"/>
    </row>
    <row r="44" spans="1:7" ht="12">
      <c r="A44" s="80"/>
      <c r="C44" s="82" t="s">
        <v>104</v>
      </c>
      <c r="E44" s="102"/>
      <c r="F44" s="102"/>
      <c r="G44" s="103"/>
    </row>
    <row r="45" spans="1:7" ht="22.5">
      <c r="A45" s="80"/>
      <c r="C45" s="86" t="s">
        <v>105</v>
      </c>
      <c r="E45" s="102"/>
      <c r="F45" s="102"/>
      <c r="G45" s="103"/>
    </row>
    <row r="46" spans="1:7" ht="36">
      <c r="A46" s="87" t="s">
        <v>93</v>
      </c>
      <c r="B46" s="75">
        <f>B27+1</f>
        <v>2</v>
      </c>
      <c r="C46" s="76" t="s">
        <v>182</v>
      </c>
      <c r="D46" s="75" t="s">
        <v>109</v>
      </c>
      <c r="E46" s="104">
        <v>1</v>
      </c>
      <c r="F46" s="105"/>
      <c r="G46" s="97">
        <f>E46*F46</f>
        <v>0</v>
      </c>
    </row>
    <row r="47" spans="1:7" ht="60">
      <c r="A47" s="87" t="s">
        <v>93</v>
      </c>
      <c r="B47" s="75">
        <f>B46+1</f>
        <v>3</v>
      </c>
      <c r="C47" s="76" t="s">
        <v>231</v>
      </c>
      <c r="D47" s="75" t="s">
        <v>110</v>
      </c>
      <c r="E47" s="104">
        <v>1</v>
      </c>
      <c r="F47" s="105"/>
      <c r="G47" s="97">
        <f>E47*F47</f>
        <v>0</v>
      </c>
    </row>
    <row r="48" spans="1:7" ht="12">
      <c r="A48" s="80"/>
      <c r="B48" s="81"/>
      <c r="C48" s="82" t="s">
        <v>106</v>
      </c>
      <c r="D48" s="81"/>
      <c r="E48" s="101"/>
      <c r="F48" s="102"/>
      <c r="G48" s="96"/>
    </row>
    <row r="49" spans="1:7" ht="22.5">
      <c r="A49" s="80"/>
      <c r="B49" s="81"/>
      <c r="C49" s="86" t="s">
        <v>116</v>
      </c>
      <c r="E49" s="102"/>
      <c r="F49" s="102"/>
      <c r="G49" s="103"/>
    </row>
    <row r="50" spans="1:7" ht="60">
      <c r="A50" s="87" t="s">
        <v>93</v>
      </c>
      <c r="B50" s="75">
        <f>B47+1</f>
        <v>4</v>
      </c>
      <c r="C50" s="76" t="s">
        <v>256</v>
      </c>
      <c r="D50" s="75" t="s">
        <v>115</v>
      </c>
      <c r="E50" s="104">
        <v>1.8</v>
      </c>
      <c r="F50" s="105"/>
      <c r="G50" s="97">
        <f>E50*F50</f>
        <v>0</v>
      </c>
    </row>
    <row r="51" spans="1:7" ht="12">
      <c r="A51" s="80"/>
      <c r="C51" s="82" t="s">
        <v>106</v>
      </c>
      <c r="E51" s="102"/>
      <c r="F51" s="102"/>
      <c r="G51" s="103"/>
    </row>
    <row r="52" spans="1:7" ht="22.5">
      <c r="A52" s="80"/>
      <c r="C52" s="86" t="s">
        <v>116</v>
      </c>
      <c r="E52" s="102"/>
      <c r="F52" s="102"/>
      <c r="G52" s="103"/>
    </row>
    <row r="53" spans="1:7" ht="60">
      <c r="A53" s="87" t="s">
        <v>93</v>
      </c>
      <c r="B53" s="75">
        <f>B50+1</f>
        <v>5</v>
      </c>
      <c r="C53" s="76" t="s">
        <v>257</v>
      </c>
      <c r="D53" s="75" t="s">
        <v>115</v>
      </c>
      <c r="E53" s="104">
        <v>3.2</v>
      </c>
      <c r="F53" s="105"/>
      <c r="G53" s="97">
        <f>E53*F53</f>
        <v>0</v>
      </c>
    </row>
    <row r="54" spans="1:7" ht="12">
      <c r="A54" s="80"/>
      <c r="C54" s="82" t="s">
        <v>106</v>
      </c>
      <c r="E54" s="102"/>
      <c r="F54" s="102"/>
      <c r="G54" s="103"/>
    </row>
    <row r="55" spans="1:7" ht="22.5">
      <c r="A55" s="80"/>
      <c r="C55" s="86" t="s">
        <v>116</v>
      </c>
      <c r="E55" s="102"/>
      <c r="F55" s="102"/>
      <c r="G55" s="103"/>
    </row>
    <row r="56" spans="1:7" ht="36">
      <c r="A56" s="87" t="s">
        <v>108</v>
      </c>
      <c r="B56" s="75">
        <f>B53+1</f>
        <v>6</v>
      </c>
      <c r="C56" s="76" t="s">
        <v>183</v>
      </c>
      <c r="D56" s="75" t="s">
        <v>102</v>
      </c>
      <c r="E56" s="104">
        <v>1</v>
      </c>
      <c r="F56" s="105"/>
      <c r="G56" s="97">
        <f>E56*F56</f>
        <v>0</v>
      </c>
    </row>
    <row r="57" spans="1:7" ht="12">
      <c r="A57" s="80"/>
      <c r="B57" s="81"/>
      <c r="C57" s="82" t="s">
        <v>106</v>
      </c>
      <c r="D57" s="81"/>
      <c r="E57" s="101"/>
      <c r="F57" s="102"/>
      <c r="G57" s="96"/>
    </row>
    <row r="58" spans="1:7" ht="12">
      <c r="A58" s="80"/>
      <c r="B58" s="81"/>
      <c r="C58" s="82" t="s">
        <v>113</v>
      </c>
      <c r="D58" s="81"/>
      <c r="E58" s="101"/>
      <c r="F58" s="102"/>
      <c r="G58" s="96"/>
    </row>
    <row r="59" spans="1:7" ht="12">
      <c r="A59" s="80"/>
      <c r="B59" s="81"/>
      <c r="C59" s="71" t="s">
        <v>114</v>
      </c>
      <c r="D59" s="81"/>
      <c r="E59" s="101"/>
      <c r="F59" s="102"/>
      <c r="G59" s="96"/>
    </row>
    <row r="60" spans="1:7" ht="12">
      <c r="A60" s="80"/>
      <c r="C60" s="82" t="s">
        <v>107</v>
      </c>
      <c r="E60" s="102"/>
      <c r="F60" s="102"/>
      <c r="G60" s="103"/>
    </row>
    <row r="61" spans="1:7" ht="12">
      <c r="A61" s="80"/>
      <c r="C61" s="71" t="s">
        <v>94</v>
      </c>
      <c r="E61" s="102"/>
      <c r="F61" s="102"/>
      <c r="G61" s="103"/>
    </row>
    <row r="62" spans="1:7" ht="12">
      <c r="A62" s="80"/>
      <c r="C62" s="82" t="s">
        <v>95</v>
      </c>
      <c r="E62" s="102"/>
      <c r="F62" s="102"/>
      <c r="G62" s="103"/>
    </row>
    <row r="63" spans="1:7" ht="12">
      <c r="A63" s="80"/>
      <c r="C63" s="83">
        <v>1</v>
      </c>
      <c r="E63" s="102"/>
      <c r="F63" s="102"/>
      <c r="G63" s="103"/>
    </row>
    <row r="64" spans="1:7" ht="12">
      <c r="A64" s="80"/>
      <c r="C64" s="82" t="s">
        <v>96</v>
      </c>
      <c r="E64" s="102"/>
      <c r="F64" s="102"/>
      <c r="G64" s="103"/>
    </row>
    <row r="65" spans="1:7" ht="12">
      <c r="A65" s="80"/>
      <c r="C65" s="84">
        <v>37</v>
      </c>
      <c r="E65" s="102"/>
      <c r="F65" s="102"/>
      <c r="G65" s="103"/>
    </row>
    <row r="66" spans="1:7" ht="12">
      <c r="A66" s="80"/>
      <c r="C66" s="82" t="s">
        <v>97</v>
      </c>
      <c r="E66" s="102"/>
      <c r="F66" s="102"/>
      <c r="G66" s="103"/>
    </row>
    <row r="67" spans="1:7" ht="56.25">
      <c r="A67" s="80"/>
      <c r="C67" s="85" t="s">
        <v>98</v>
      </c>
      <c r="E67" s="102"/>
      <c r="F67" s="102"/>
      <c r="G67" s="103"/>
    </row>
    <row r="68" spans="1:7" ht="12">
      <c r="A68" s="80"/>
      <c r="C68" s="82" t="s">
        <v>146</v>
      </c>
      <c r="E68" s="102"/>
      <c r="F68" s="102"/>
      <c r="G68" s="103"/>
    </row>
    <row r="69" spans="1:7" ht="22.5">
      <c r="A69" s="80"/>
      <c r="C69" s="85" t="s">
        <v>147</v>
      </c>
      <c r="E69" s="102"/>
      <c r="F69" s="102"/>
      <c r="G69" s="103"/>
    </row>
    <row r="70" spans="1:7" ht="12">
      <c r="A70" s="80"/>
      <c r="C70" s="82" t="s">
        <v>99</v>
      </c>
      <c r="E70" s="102"/>
      <c r="F70" s="102"/>
      <c r="G70" s="103"/>
    </row>
    <row r="71" spans="1:7" ht="67.5">
      <c r="A71" s="80"/>
      <c r="C71" s="86" t="s">
        <v>100</v>
      </c>
      <c r="E71" s="102"/>
      <c r="F71" s="102"/>
      <c r="G71" s="103"/>
    </row>
    <row r="72" spans="1:7" ht="12">
      <c r="A72" s="80"/>
      <c r="C72" s="86" t="s">
        <v>101</v>
      </c>
      <c r="E72" s="102"/>
      <c r="F72" s="102"/>
      <c r="G72" s="103"/>
    </row>
    <row r="73" spans="1:7" ht="12">
      <c r="A73" s="80"/>
      <c r="C73" s="82" t="s">
        <v>104</v>
      </c>
      <c r="E73" s="102"/>
      <c r="F73" s="102"/>
      <c r="G73" s="103"/>
    </row>
    <row r="74" spans="1:7" ht="22.5">
      <c r="A74" s="80"/>
      <c r="C74" s="86" t="s">
        <v>105</v>
      </c>
      <c r="E74" s="102"/>
      <c r="F74" s="102"/>
      <c r="G74" s="103"/>
    </row>
    <row r="75" spans="1:7" ht="36">
      <c r="A75" s="87" t="s">
        <v>108</v>
      </c>
      <c r="B75" s="75">
        <f>B56+1</f>
        <v>7</v>
      </c>
      <c r="C75" s="76" t="s">
        <v>184</v>
      </c>
      <c r="D75" s="75" t="s">
        <v>109</v>
      </c>
      <c r="E75" s="104">
        <v>1</v>
      </c>
      <c r="F75" s="105"/>
      <c r="G75" s="97">
        <f>E75*F75</f>
        <v>0</v>
      </c>
    </row>
    <row r="76" spans="1:7" ht="60">
      <c r="A76" s="87" t="s">
        <v>108</v>
      </c>
      <c r="B76" s="75">
        <f>B75+1</f>
        <v>8</v>
      </c>
      <c r="C76" s="76" t="s">
        <v>232</v>
      </c>
      <c r="D76" s="75" t="s">
        <v>110</v>
      </c>
      <c r="E76" s="104">
        <v>1</v>
      </c>
      <c r="F76" s="105"/>
      <c r="G76" s="97">
        <f>E76*F76</f>
        <v>0</v>
      </c>
    </row>
    <row r="77" spans="1:7" ht="12">
      <c r="A77" s="80"/>
      <c r="B77" s="81"/>
      <c r="C77" s="82" t="s">
        <v>106</v>
      </c>
      <c r="D77" s="81"/>
      <c r="E77" s="101"/>
      <c r="F77" s="102"/>
      <c r="G77" s="96"/>
    </row>
    <row r="78" spans="1:7" ht="22.5">
      <c r="A78" s="80"/>
      <c r="B78" s="81"/>
      <c r="C78" s="86" t="s">
        <v>116</v>
      </c>
      <c r="E78" s="102"/>
      <c r="F78" s="102"/>
      <c r="G78" s="103"/>
    </row>
    <row r="79" spans="1:7" ht="60">
      <c r="A79" s="87" t="s">
        <v>108</v>
      </c>
      <c r="B79" s="75">
        <f>B76+1</f>
        <v>9</v>
      </c>
      <c r="C79" s="76" t="s">
        <v>258</v>
      </c>
      <c r="D79" s="75" t="s">
        <v>115</v>
      </c>
      <c r="E79" s="104">
        <v>1.8</v>
      </c>
      <c r="F79" s="105"/>
      <c r="G79" s="97">
        <f>E79*F79</f>
        <v>0</v>
      </c>
    </row>
    <row r="80" spans="1:7" ht="12">
      <c r="A80" s="80"/>
      <c r="C80" s="82" t="s">
        <v>106</v>
      </c>
      <c r="E80" s="102"/>
      <c r="F80" s="102"/>
      <c r="G80" s="103"/>
    </row>
    <row r="81" spans="1:7" ht="22.5">
      <c r="A81" s="80"/>
      <c r="C81" s="86" t="s">
        <v>116</v>
      </c>
      <c r="E81" s="102"/>
      <c r="F81" s="102"/>
      <c r="G81" s="103"/>
    </row>
    <row r="82" spans="1:7" ht="60">
      <c r="A82" s="87" t="s">
        <v>108</v>
      </c>
      <c r="B82" s="75">
        <f>B79+1</f>
        <v>10</v>
      </c>
      <c r="C82" s="76" t="s">
        <v>259</v>
      </c>
      <c r="D82" s="75" t="s">
        <v>115</v>
      </c>
      <c r="E82" s="104">
        <v>3.2</v>
      </c>
      <c r="F82" s="105"/>
      <c r="G82" s="97">
        <f>E82*F82</f>
        <v>0</v>
      </c>
    </row>
    <row r="83" spans="1:7" ht="12">
      <c r="A83" s="80"/>
      <c r="C83" s="82" t="s">
        <v>106</v>
      </c>
      <c r="E83" s="102"/>
      <c r="F83" s="102"/>
      <c r="G83" s="103"/>
    </row>
    <row r="84" spans="1:7" ht="22.5">
      <c r="A84" s="80"/>
      <c r="C84" s="86" t="s">
        <v>116</v>
      </c>
      <c r="E84" s="102"/>
      <c r="F84" s="102"/>
      <c r="G84" s="103"/>
    </row>
    <row r="85" spans="1:7" ht="36">
      <c r="A85" s="87" t="s">
        <v>111</v>
      </c>
      <c r="B85" s="75">
        <f>B82+1</f>
        <v>11</v>
      </c>
      <c r="C85" s="76" t="s">
        <v>185</v>
      </c>
      <c r="D85" s="75" t="s">
        <v>102</v>
      </c>
      <c r="E85" s="104">
        <v>1</v>
      </c>
      <c r="F85" s="105"/>
      <c r="G85" s="97">
        <f>E85*F85</f>
        <v>0</v>
      </c>
    </row>
    <row r="86" spans="1:7" ht="12">
      <c r="A86" s="80"/>
      <c r="B86" s="81"/>
      <c r="C86" s="82" t="s">
        <v>106</v>
      </c>
      <c r="D86" s="81"/>
      <c r="E86" s="101"/>
      <c r="F86" s="102"/>
      <c r="G86" s="96"/>
    </row>
    <row r="87" spans="1:7" ht="12">
      <c r="A87" s="80"/>
      <c r="B87" s="81"/>
      <c r="C87" s="82" t="s">
        <v>113</v>
      </c>
      <c r="D87" s="81"/>
      <c r="E87" s="101"/>
      <c r="F87" s="102"/>
      <c r="G87" s="96"/>
    </row>
    <row r="88" spans="1:7" ht="12">
      <c r="A88" s="80"/>
      <c r="B88" s="81"/>
      <c r="C88" s="71" t="s">
        <v>114</v>
      </c>
      <c r="D88" s="81"/>
      <c r="E88" s="101"/>
      <c r="F88" s="102"/>
      <c r="G88" s="96"/>
    </row>
    <row r="89" spans="1:7" ht="12">
      <c r="A89" s="80"/>
      <c r="C89" s="82" t="s">
        <v>107</v>
      </c>
      <c r="E89" s="102"/>
      <c r="F89" s="102"/>
      <c r="G89" s="103"/>
    </row>
    <row r="90" spans="1:7" ht="12">
      <c r="A90" s="80"/>
      <c r="C90" s="71" t="s">
        <v>94</v>
      </c>
      <c r="E90" s="102"/>
      <c r="F90" s="102"/>
      <c r="G90" s="103"/>
    </row>
    <row r="91" spans="1:7" ht="12">
      <c r="A91" s="80"/>
      <c r="C91" s="82" t="s">
        <v>95</v>
      </c>
      <c r="E91" s="102"/>
      <c r="F91" s="102"/>
      <c r="G91" s="103"/>
    </row>
    <row r="92" spans="1:7" ht="12">
      <c r="A92" s="80"/>
      <c r="C92" s="83">
        <v>1</v>
      </c>
      <c r="E92" s="102"/>
      <c r="F92" s="102"/>
      <c r="G92" s="103"/>
    </row>
    <row r="93" spans="1:7" ht="12">
      <c r="A93" s="80"/>
      <c r="C93" s="82" t="s">
        <v>96</v>
      </c>
      <c r="E93" s="102"/>
      <c r="F93" s="102"/>
      <c r="G93" s="103"/>
    </row>
    <row r="94" spans="1:7" ht="12">
      <c r="A94" s="80"/>
      <c r="C94" s="84">
        <v>37</v>
      </c>
      <c r="E94" s="102"/>
      <c r="F94" s="102"/>
      <c r="G94" s="103"/>
    </row>
    <row r="95" spans="1:7" ht="12">
      <c r="A95" s="80"/>
      <c r="C95" s="82" t="s">
        <v>97</v>
      </c>
      <c r="E95" s="102"/>
      <c r="F95" s="102"/>
      <c r="G95" s="103"/>
    </row>
    <row r="96" spans="1:7" ht="56.25">
      <c r="A96" s="80"/>
      <c r="C96" s="85" t="s">
        <v>98</v>
      </c>
      <c r="E96" s="102"/>
      <c r="F96" s="102"/>
      <c r="G96" s="103"/>
    </row>
    <row r="97" spans="1:7" ht="12">
      <c r="A97" s="80"/>
      <c r="C97" s="82" t="s">
        <v>146</v>
      </c>
      <c r="E97" s="102"/>
      <c r="F97" s="102"/>
      <c r="G97" s="103"/>
    </row>
    <row r="98" spans="1:7" ht="22.5">
      <c r="A98" s="80"/>
      <c r="C98" s="85" t="s">
        <v>147</v>
      </c>
      <c r="E98" s="102"/>
      <c r="F98" s="102"/>
      <c r="G98" s="103"/>
    </row>
    <row r="99" spans="1:7" ht="12">
      <c r="A99" s="80"/>
      <c r="C99" s="82" t="s">
        <v>99</v>
      </c>
      <c r="E99" s="102"/>
      <c r="F99" s="102"/>
      <c r="G99" s="103"/>
    </row>
    <row r="100" spans="1:7" ht="67.5">
      <c r="A100" s="80"/>
      <c r="C100" s="86" t="s">
        <v>100</v>
      </c>
      <c r="E100" s="102"/>
      <c r="F100" s="102"/>
      <c r="G100" s="103"/>
    </row>
    <row r="101" spans="1:7" ht="12">
      <c r="A101" s="80"/>
      <c r="C101" s="86" t="s">
        <v>101</v>
      </c>
      <c r="E101" s="102"/>
      <c r="F101" s="102"/>
      <c r="G101" s="103"/>
    </row>
    <row r="102" spans="1:7" ht="12">
      <c r="A102" s="80"/>
      <c r="C102" s="82" t="s">
        <v>104</v>
      </c>
      <c r="E102" s="102"/>
      <c r="F102" s="102"/>
      <c r="G102" s="103"/>
    </row>
    <row r="103" spans="1:7" ht="22.5">
      <c r="A103" s="80"/>
      <c r="C103" s="86" t="s">
        <v>105</v>
      </c>
      <c r="E103" s="102"/>
      <c r="F103" s="102"/>
      <c r="G103" s="103"/>
    </row>
    <row r="104" spans="1:7" ht="36">
      <c r="A104" s="87" t="s">
        <v>111</v>
      </c>
      <c r="B104" s="75">
        <f>B85+1</f>
        <v>12</v>
      </c>
      <c r="C104" s="76" t="s">
        <v>186</v>
      </c>
      <c r="D104" s="75" t="s">
        <v>109</v>
      </c>
      <c r="E104" s="104">
        <v>1</v>
      </c>
      <c r="F104" s="105"/>
      <c r="G104" s="97">
        <f>E104*F104</f>
        <v>0</v>
      </c>
    </row>
    <row r="105" spans="1:7" ht="60">
      <c r="A105" s="87" t="s">
        <v>111</v>
      </c>
      <c r="B105" s="75">
        <f>B104+1</f>
        <v>13</v>
      </c>
      <c r="C105" s="76" t="s">
        <v>233</v>
      </c>
      <c r="D105" s="75" t="s">
        <v>110</v>
      </c>
      <c r="E105" s="104">
        <v>1</v>
      </c>
      <c r="F105" s="105"/>
      <c r="G105" s="97">
        <f>E105*F105</f>
        <v>0</v>
      </c>
    </row>
    <row r="106" spans="1:7" ht="12">
      <c r="A106" s="80"/>
      <c r="B106" s="81"/>
      <c r="C106" s="82" t="s">
        <v>106</v>
      </c>
      <c r="D106" s="81"/>
      <c r="E106" s="101"/>
      <c r="F106" s="102"/>
      <c r="G106" s="96"/>
    </row>
    <row r="107" spans="1:7" ht="22.5">
      <c r="A107" s="80"/>
      <c r="B107" s="81"/>
      <c r="C107" s="86" t="s">
        <v>116</v>
      </c>
      <c r="E107" s="102"/>
      <c r="F107" s="102"/>
      <c r="G107" s="103"/>
    </row>
    <row r="108" spans="1:7" ht="60">
      <c r="A108" s="87" t="s">
        <v>111</v>
      </c>
      <c r="B108" s="75">
        <f>B105+1</f>
        <v>14</v>
      </c>
      <c r="C108" s="76" t="s">
        <v>260</v>
      </c>
      <c r="D108" s="75" t="s">
        <v>115</v>
      </c>
      <c r="E108" s="104">
        <v>1.8</v>
      </c>
      <c r="F108" s="105"/>
      <c r="G108" s="97">
        <f>E108*F108</f>
        <v>0</v>
      </c>
    </row>
    <row r="109" spans="1:7" ht="12">
      <c r="A109" s="80"/>
      <c r="C109" s="82" t="s">
        <v>106</v>
      </c>
      <c r="E109" s="102"/>
      <c r="F109" s="102"/>
      <c r="G109" s="103"/>
    </row>
    <row r="110" spans="1:7" ht="22.5">
      <c r="A110" s="80"/>
      <c r="C110" s="86" t="s">
        <v>116</v>
      </c>
      <c r="E110" s="102"/>
      <c r="F110" s="102"/>
      <c r="G110" s="103"/>
    </row>
    <row r="111" spans="1:7" ht="60">
      <c r="A111" s="87" t="s">
        <v>111</v>
      </c>
      <c r="B111" s="75">
        <f>B108+1</f>
        <v>15</v>
      </c>
      <c r="C111" s="76" t="s">
        <v>261</v>
      </c>
      <c r="D111" s="75" t="s">
        <v>115</v>
      </c>
      <c r="E111" s="104">
        <v>3.2</v>
      </c>
      <c r="F111" s="105"/>
      <c r="G111" s="97">
        <f>E111*F111</f>
        <v>0</v>
      </c>
    </row>
    <row r="112" spans="1:7" ht="12">
      <c r="A112" s="80"/>
      <c r="C112" s="82" t="s">
        <v>106</v>
      </c>
      <c r="E112" s="102"/>
      <c r="F112" s="102"/>
      <c r="G112" s="103"/>
    </row>
    <row r="113" spans="1:7" ht="22.5">
      <c r="A113" s="80"/>
      <c r="C113" s="86" t="s">
        <v>116</v>
      </c>
      <c r="E113" s="102"/>
      <c r="F113" s="102"/>
      <c r="G113" s="103"/>
    </row>
    <row r="114" spans="1:7" ht="36">
      <c r="A114" s="87" t="s">
        <v>112</v>
      </c>
      <c r="B114" s="75">
        <f>B111+1</f>
        <v>16</v>
      </c>
      <c r="C114" s="76" t="s">
        <v>187</v>
      </c>
      <c r="D114" s="75" t="s">
        <v>102</v>
      </c>
      <c r="E114" s="104">
        <v>1</v>
      </c>
      <c r="F114" s="105"/>
      <c r="G114" s="97">
        <f>E114*F114</f>
        <v>0</v>
      </c>
    </row>
    <row r="115" spans="1:7" ht="12">
      <c r="A115" s="80"/>
      <c r="B115" s="81"/>
      <c r="C115" s="82" t="s">
        <v>106</v>
      </c>
      <c r="D115" s="81"/>
      <c r="E115" s="101"/>
      <c r="F115" s="102"/>
      <c r="G115" s="96"/>
    </row>
    <row r="116" spans="1:7" ht="12">
      <c r="A116" s="80"/>
      <c r="B116" s="81"/>
      <c r="C116" s="82" t="s">
        <v>113</v>
      </c>
      <c r="D116" s="81"/>
      <c r="E116" s="101"/>
      <c r="F116" s="102"/>
      <c r="G116" s="96"/>
    </row>
    <row r="117" spans="1:7" ht="12">
      <c r="A117" s="80"/>
      <c r="B117" s="81"/>
      <c r="C117" s="71" t="s">
        <v>114</v>
      </c>
      <c r="D117" s="81"/>
      <c r="E117" s="101"/>
      <c r="F117" s="102"/>
      <c r="G117" s="96"/>
    </row>
    <row r="118" spans="1:7" ht="12">
      <c r="A118" s="80"/>
      <c r="C118" s="82" t="s">
        <v>107</v>
      </c>
      <c r="E118" s="102"/>
      <c r="F118" s="102"/>
      <c r="G118" s="103"/>
    </row>
    <row r="119" spans="1:7" ht="12">
      <c r="A119" s="80"/>
      <c r="C119" s="71" t="s">
        <v>94</v>
      </c>
      <c r="E119" s="102"/>
      <c r="F119" s="102"/>
      <c r="G119" s="103"/>
    </row>
    <row r="120" spans="1:7" ht="12">
      <c r="A120" s="80"/>
      <c r="C120" s="82" t="s">
        <v>95</v>
      </c>
      <c r="E120" s="102"/>
      <c r="F120" s="102"/>
      <c r="G120" s="103"/>
    </row>
    <row r="121" spans="1:7" ht="12">
      <c r="A121" s="80"/>
      <c r="C121" s="83">
        <v>1</v>
      </c>
      <c r="E121" s="102"/>
      <c r="F121" s="102"/>
      <c r="G121" s="103"/>
    </row>
    <row r="122" spans="1:7" ht="12">
      <c r="A122" s="80"/>
      <c r="C122" s="82" t="s">
        <v>96</v>
      </c>
      <c r="E122" s="102"/>
      <c r="F122" s="102"/>
      <c r="G122" s="103"/>
    </row>
    <row r="123" spans="1:7" ht="12">
      <c r="A123" s="80"/>
      <c r="C123" s="84">
        <v>37</v>
      </c>
      <c r="E123" s="102"/>
      <c r="F123" s="102"/>
      <c r="G123" s="103"/>
    </row>
    <row r="124" spans="1:7" ht="12">
      <c r="A124" s="80"/>
      <c r="C124" s="82" t="s">
        <v>97</v>
      </c>
      <c r="E124" s="102"/>
      <c r="F124" s="102"/>
      <c r="G124" s="103"/>
    </row>
    <row r="125" spans="1:7" ht="56.25">
      <c r="A125" s="80"/>
      <c r="C125" s="85" t="s">
        <v>98</v>
      </c>
      <c r="E125" s="102"/>
      <c r="F125" s="102"/>
      <c r="G125" s="103"/>
    </row>
    <row r="126" spans="1:7" ht="12">
      <c r="A126" s="80"/>
      <c r="C126" s="82" t="s">
        <v>148</v>
      </c>
      <c r="E126" s="102"/>
      <c r="F126" s="102"/>
      <c r="G126" s="103"/>
    </row>
    <row r="127" spans="1:7" ht="22.5">
      <c r="A127" s="80"/>
      <c r="C127" s="85" t="s">
        <v>175</v>
      </c>
      <c r="E127" s="102"/>
      <c r="F127" s="102"/>
      <c r="G127" s="103"/>
    </row>
    <row r="128" spans="1:7" ht="12">
      <c r="A128" s="80"/>
      <c r="C128" s="82" t="s">
        <v>99</v>
      </c>
      <c r="E128" s="102"/>
      <c r="F128" s="102"/>
      <c r="G128" s="103"/>
    </row>
    <row r="129" spans="1:7" ht="67.5">
      <c r="A129" s="80"/>
      <c r="C129" s="86" t="s">
        <v>100</v>
      </c>
      <c r="E129" s="102"/>
      <c r="F129" s="102"/>
      <c r="G129" s="103"/>
    </row>
    <row r="130" spans="1:7" ht="12">
      <c r="A130" s="80"/>
      <c r="C130" s="86" t="s">
        <v>101</v>
      </c>
      <c r="E130" s="102"/>
      <c r="F130" s="102"/>
      <c r="G130" s="103"/>
    </row>
    <row r="131" spans="1:7" ht="12">
      <c r="A131" s="80"/>
      <c r="C131" s="82" t="s">
        <v>104</v>
      </c>
      <c r="E131" s="102"/>
      <c r="F131" s="102"/>
      <c r="G131" s="103"/>
    </row>
    <row r="132" spans="1:7" ht="22.5">
      <c r="A132" s="80"/>
      <c r="C132" s="86" t="s">
        <v>105</v>
      </c>
      <c r="E132" s="102"/>
      <c r="F132" s="102"/>
      <c r="G132" s="103"/>
    </row>
    <row r="133" spans="1:7" ht="36">
      <c r="A133" s="87" t="s">
        <v>112</v>
      </c>
      <c r="B133" s="75">
        <f>B114+1</f>
        <v>17</v>
      </c>
      <c r="C133" s="76" t="s">
        <v>188</v>
      </c>
      <c r="D133" s="75" t="s">
        <v>109</v>
      </c>
      <c r="E133" s="104">
        <v>1</v>
      </c>
      <c r="F133" s="105"/>
      <c r="G133" s="97">
        <f>E133*F133</f>
        <v>0</v>
      </c>
    </row>
    <row r="134" spans="1:7" ht="60">
      <c r="A134" s="87" t="s">
        <v>112</v>
      </c>
      <c r="B134" s="75">
        <f>B133+1</f>
        <v>18</v>
      </c>
      <c r="C134" s="76" t="s">
        <v>234</v>
      </c>
      <c r="D134" s="75" t="s">
        <v>110</v>
      </c>
      <c r="E134" s="104">
        <v>1</v>
      </c>
      <c r="F134" s="105"/>
      <c r="G134" s="97">
        <f>E134*F134</f>
        <v>0</v>
      </c>
    </row>
    <row r="135" spans="1:7" ht="12">
      <c r="A135" s="80"/>
      <c r="B135" s="81"/>
      <c r="C135" s="82" t="s">
        <v>106</v>
      </c>
      <c r="D135" s="81"/>
      <c r="E135" s="101"/>
      <c r="F135" s="102"/>
      <c r="G135" s="96"/>
    </row>
    <row r="136" spans="1:7" ht="22.5">
      <c r="A136" s="80"/>
      <c r="B136" s="81"/>
      <c r="C136" s="86" t="s">
        <v>116</v>
      </c>
      <c r="E136" s="102"/>
      <c r="F136" s="102"/>
      <c r="G136" s="103"/>
    </row>
    <row r="137" spans="1:7" ht="60">
      <c r="A137" s="87" t="s">
        <v>112</v>
      </c>
      <c r="B137" s="75">
        <f>B134+1</f>
        <v>19</v>
      </c>
      <c r="C137" s="76" t="s">
        <v>262</v>
      </c>
      <c r="D137" s="75" t="s">
        <v>115</v>
      </c>
      <c r="E137" s="104">
        <v>1.8</v>
      </c>
      <c r="F137" s="105"/>
      <c r="G137" s="97">
        <f>E137*F137</f>
        <v>0</v>
      </c>
    </row>
    <row r="138" spans="1:7" ht="12">
      <c r="A138" s="80"/>
      <c r="C138" s="82" t="s">
        <v>106</v>
      </c>
      <c r="E138" s="102"/>
      <c r="F138" s="102"/>
      <c r="G138" s="103"/>
    </row>
    <row r="139" spans="1:7" ht="22.5">
      <c r="A139" s="80"/>
      <c r="C139" s="86" t="s">
        <v>116</v>
      </c>
      <c r="E139" s="102"/>
      <c r="F139" s="102"/>
      <c r="G139" s="103"/>
    </row>
    <row r="140" spans="1:7" ht="60">
      <c r="A140" s="87" t="s">
        <v>112</v>
      </c>
      <c r="B140" s="75">
        <f>B137+1</f>
        <v>20</v>
      </c>
      <c r="C140" s="76" t="s">
        <v>263</v>
      </c>
      <c r="D140" s="75" t="s">
        <v>115</v>
      </c>
      <c r="E140" s="104">
        <v>3.2</v>
      </c>
      <c r="F140" s="105"/>
      <c r="G140" s="97">
        <f>E140*F140</f>
        <v>0</v>
      </c>
    </row>
    <row r="141" spans="1:7" ht="12">
      <c r="A141" s="80"/>
      <c r="C141" s="82" t="s">
        <v>106</v>
      </c>
      <c r="E141" s="102"/>
      <c r="F141" s="102"/>
      <c r="G141" s="103"/>
    </row>
    <row r="142" spans="1:7" ht="22.5">
      <c r="A142" s="80"/>
      <c r="C142" s="86" t="s">
        <v>116</v>
      </c>
      <c r="E142" s="102"/>
      <c r="F142" s="102"/>
      <c r="G142" s="103"/>
    </row>
    <row r="143" spans="1:7" ht="36">
      <c r="A143" s="87" t="s">
        <v>121</v>
      </c>
      <c r="B143" s="75">
        <f>B140+1</f>
        <v>21</v>
      </c>
      <c r="C143" s="76" t="s">
        <v>189</v>
      </c>
      <c r="D143" s="75" t="s">
        <v>102</v>
      </c>
      <c r="E143" s="104">
        <v>1</v>
      </c>
      <c r="F143" s="105"/>
      <c r="G143" s="97">
        <f>E143*F143</f>
        <v>0</v>
      </c>
    </row>
    <row r="144" spans="1:7" ht="12">
      <c r="A144" s="80"/>
      <c r="B144" s="81"/>
      <c r="C144" s="82" t="s">
        <v>106</v>
      </c>
      <c r="D144" s="81"/>
      <c r="E144" s="101"/>
      <c r="F144" s="102"/>
      <c r="G144" s="96"/>
    </row>
    <row r="145" spans="1:7" ht="12">
      <c r="A145" s="80"/>
      <c r="B145" s="81"/>
      <c r="C145" s="82" t="s">
        <v>113</v>
      </c>
      <c r="D145" s="81"/>
      <c r="E145" s="101"/>
      <c r="F145" s="102"/>
      <c r="G145" s="96"/>
    </row>
    <row r="146" spans="1:7" ht="12">
      <c r="A146" s="80"/>
      <c r="B146" s="81"/>
      <c r="C146" s="71" t="s">
        <v>114</v>
      </c>
      <c r="D146" s="81"/>
      <c r="E146" s="101"/>
      <c r="F146" s="102"/>
      <c r="G146" s="96"/>
    </row>
    <row r="147" spans="1:7" ht="12">
      <c r="A147" s="80"/>
      <c r="C147" s="82" t="s">
        <v>107</v>
      </c>
      <c r="E147" s="102"/>
      <c r="F147" s="102"/>
      <c r="G147" s="103"/>
    </row>
    <row r="148" spans="1:7" ht="12">
      <c r="A148" s="80"/>
      <c r="C148" s="71" t="s">
        <v>94</v>
      </c>
      <c r="E148" s="102"/>
      <c r="F148" s="102"/>
      <c r="G148" s="103"/>
    </row>
    <row r="149" spans="1:7" ht="12">
      <c r="A149" s="80"/>
      <c r="C149" s="82" t="s">
        <v>95</v>
      </c>
      <c r="E149" s="102"/>
      <c r="F149" s="102"/>
      <c r="G149" s="103"/>
    </row>
    <row r="150" spans="1:7" ht="12">
      <c r="A150" s="80"/>
      <c r="C150" s="83">
        <v>1</v>
      </c>
      <c r="E150" s="102"/>
      <c r="F150" s="102"/>
      <c r="G150" s="103"/>
    </row>
    <row r="151" spans="1:7" ht="12">
      <c r="A151" s="80"/>
      <c r="C151" s="82" t="s">
        <v>96</v>
      </c>
      <c r="E151" s="102"/>
      <c r="F151" s="102"/>
      <c r="G151" s="103"/>
    </row>
    <row r="152" spans="1:7" ht="12">
      <c r="A152" s="80"/>
      <c r="C152" s="84">
        <v>37</v>
      </c>
      <c r="E152" s="102"/>
      <c r="F152" s="102"/>
      <c r="G152" s="103"/>
    </row>
    <row r="153" spans="1:7" ht="12">
      <c r="A153" s="80"/>
      <c r="C153" s="82" t="s">
        <v>97</v>
      </c>
      <c r="E153" s="102"/>
      <c r="F153" s="102"/>
      <c r="G153" s="103"/>
    </row>
    <row r="154" spans="1:7" ht="56.25">
      <c r="A154" s="80"/>
      <c r="C154" s="85" t="s">
        <v>98</v>
      </c>
      <c r="E154" s="102"/>
      <c r="F154" s="102"/>
      <c r="G154" s="103"/>
    </row>
    <row r="155" spans="1:7" ht="12">
      <c r="A155" s="80"/>
      <c r="C155" s="82" t="s">
        <v>146</v>
      </c>
      <c r="E155" s="102"/>
      <c r="F155" s="102"/>
      <c r="G155" s="103"/>
    </row>
    <row r="156" spans="1:7" ht="22.5">
      <c r="A156" s="80"/>
      <c r="C156" s="85" t="s">
        <v>147</v>
      </c>
      <c r="E156" s="102"/>
      <c r="F156" s="102"/>
      <c r="G156" s="103"/>
    </row>
    <row r="157" spans="1:7" ht="12">
      <c r="A157" s="80"/>
      <c r="C157" s="82" t="s">
        <v>99</v>
      </c>
      <c r="E157" s="102"/>
      <c r="F157" s="102"/>
      <c r="G157" s="103"/>
    </row>
    <row r="158" spans="1:7" ht="67.5">
      <c r="A158" s="80"/>
      <c r="C158" s="86" t="s">
        <v>100</v>
      </c>
      <c r="E158" s="102"/>
      <c r="F158" s="102"/>
      <c r="G158" s="103"/>
    </row>
    <row r="159" spans="1:7" ht="12">
      <c r="A159" s="80"/>
      <c r="C159" s="86" t="s">
        <v>101</v>
      </c>
      <c r="E159" s="102"/>
      <c r="F159" s="102"/>
      <c r="G159" s="103"/>
    </row>
    <row r="160" spans="1:7" ht="12">
      <c r="A160" s="80"/>
      <c r="C160" s="82" t="s">
        <v>104</v>
      </c>
      <c r="E160" s="102"/>
      <c r="F160" s="102"/>
      <c r="G160" s="103"/>
    </row>
    <row r="161" spans="1:7" ht="12">
      <c r="A161" s="80"/>
      <c r="C161" s="86" t="s">
        <v>118</v>
      </c>
      <c r="E161" s="102"/>
      <c r="F161" s="102"/>
      <c r="G161" s="103"/>
    </row>
    <row r="162" spans="1:7" ht="36">
      <c r="A162" s="87" t="s">
        <v>121</v>
      </c>
      <c r="B162" s="75">
        <f>B143+1</f>
        <v>22</v>
      </c>
      <c r="C162" s="76" t="s">
        <v>190</v>
      </c>
      <c r="D162" s="75" t="s">
        <v>109</v>
      </c>
      <c r="E162" s="104">
        <v>1</v>
      </c>
      <c r="F162" s="105"/>
      <c r="G162" s="97">
        <f>E162*F162</f>
        <v>0</v>
      </c>
    </row>
    <row r="163" spans="1:7" ht="60">
      <c r="A163" s="87" t="s">
        <v>121</v>
      </c>
      <c r="B163" s="75">
        <f>B162+1</f>
        <v>23</v>
      </c>
      <c r="C163" s="76" t="s">
        <v>235</v>
      </c>
      <c r="D163" s="75" t="s">
        <v>110</v>
      </c>
      <c r="E163" s="104">
        <v>1</v>
      </c>
      <c r="F163" s="105"/>
      <c r="G163" s="97">
        <f>E163*F163</f>
        <v>0</v>
      </c>
    </row>
    <row r="164" spans="1:7" ht="12">
      <c r="A164" s="80"/>
      <c r="B164" s="81"/>
      <c r="C164" s="82" t="s">
        <v>106</v>
      </c>
      <c r="D164" s="81"/>
      <c r="E164" s="101"/>
      <c r="F164" s="102"/>
      <c r="G164" s="96"/>
    </row>
    <row r="165" spans="1:7" ht="22.5">
      <c r="A165" s="80"/>
      <c r="B165" s="81"/>
      <c r="C165" s="86" t="s">
        <v>116</v>
      </c>
      <c r="E165" s="102"/>
      <c r="F165" s="102"/>
      <c r="G165" s="103"/>
    </row>
    <row r="166" spans="1:7" ht="60">
      <c r="A166" s="87" t="s">
        <v>121</v>
      </c>
      <c r="B166" s="75">
        <f>B163+1</f>
        <v>24</v>
      </c>
      <c r="C166" s="76" t="s">
        <v>264</v>
      </c>
      <c r="D166" s="75" t="s">
        <v>115</v>
      </c>
      <c r="E166" s="104">
        <v>1.6</v>
      </c>
      <c r="F166" s="105"/>
      <c r="G166" s="97">
        <f>E166*F166</f>
        <v>0</v>
      </c>
    </row>
    <row r="167" spans="1:7" ht="12">
      <c r="A167" s="80"/>
      <c r="C167" s="82" t="s">
        <v>106</v>
      </c>
      <c r="E167" s="102"/>
      <c r="F167" s="102"/>
      <c r="G167" s="103"/>
    </row>
    <row r="168" spans="1:7" ht="22.5">
      <c r="A168" s="80"/>
      <c r="C168" s="86" t="s">
        <v>116</v>
      </c>
      <c r="E168" s="102"/>
      <c r="F168" s="102"/>
      <c r="G168" s="103"/>
    </row>
    <row r="169" spans="1:7" ht="60">
      <c r="A169" s="87" t="s">
        <v>121</v>
      </c>
      <c r="B169" s="75">
        <f>B166+1</f>
        <v>25</v>
      </c>
      <c r="C169" s="76" t="s">
        <v>265</v>
      </c>
      <c r="D169" s="75" t="s">
        <v>115</v>
      </c>
      <c r="E169" s="104">
        <v>2.4</v>
      </c>
      <c r="F169" s="105"/>
      <c r="G169" s="97">
        <f>E169*F169</f>
        <v>0</v>
      </c>
    </row>
    <row r="170" spans="1:7" ht="12">
      <c r="A170" s="80"/>
      <c r="C170" s="82" t="s">
        <v>106</v>
      </c>
      <c r="E170" s="102"/>
      <c r="F170" s="102"/>
      <c r="G170" s="103"/>
    </row>
    <row r="171" spans="1:7" ht="22.5">
      <c r="A171" s="80"/>
      <c r="C171" s="86" t="s">
        <v>116</v>
      </c>
      <c r="E171" s="102"/>
      <c r="F171" s="102"/>
      <c r="G171" s="103"/>
    </row>
    <row r="172" spans="1:7" ht="36">
      <c r="A172" s="87" t="s">
        <v>120</v>
      </c>
      <c r="B172" s="75">
        <f>B169+1</f>
        <v>26</v>
      </c>
      <c r="C172" s="76" t="s">
        <v>191</v>
      </c>
      <c r="D172" s="75" t="s">
        <v>102</v>
      </c>
      <c r="E172" s="104">
        <v>1</v>
      </c>
      <c r="F172" s="105"/>
      <c r="G172" s="97">
        <f>E172*F172</f>
        <v>0</v>
      </c>
    </row>
    <row r="173" spans="1:7" ht="12">
      <c r="A173" s="80"/>
      <c r="B173" s="81"/>
      <c r="C173" s="82" t="s">
        <v>106</v>
      </c>
      <c r="D173" s="81"/>
      <c r="E173" s="101"/>
      <c r="F173" s="102"/>
      <c r="G173" s="96"/>
    </row>
    <row r="174" spans="1:7" ht="12">
      <c r="A174" s="80"/>
      <c r="B174" s="81"/>
      <c r="C174" s="82" t="s">
        <v>113</v>
      </c>
      <c r="D174" s="81"/>
      <c r="E174" s="101"/>
      <c r="F174" s="102"/>
      <c r="G174" s="96"/>
    </row>
    <row r="175" spans="1:7" ht="12">
      <c r="A175" s="80"/>
      <c r="B175" s="81"/>
      <c r="C175" s="71" t="s">
        <v>114</v>
      </c>
      <c r="D175" s="81"/>
      <c r="E175" s="101"/>
      <c r="F175" s="102"/>
      <c r="G175" s="96"/>
    </row>
    <row r="176" spans="1:7" ht="12">
      <c r="A176" s="80"/>
      <c r="C176" s="82" t="s">
        <v>107</v>
      </c>
      <c r="E176" s="102"/>
      <c r="F176" s="102"/>
      <c r="G176" s="103"/>
    </row>
    <row r="177" spans="1:7" ht="12">
      <c r="A177" s="80"/>
      <c r="C177" s="71" t="s">
        <v>94</v>
      </c>
      <c r="E177" s="102"/>
      <c r="F177" s="102"/>
      <c r="G177" s="103"/>
    </row>
    <row r="178" spans="1:7" ht="12">
      <c r="A178" s="80"/>
      <c r="C178" s="82" t="s">
        <v>95</v>
      </c>
      <c r="E178" s="102"/>
      <c r="F178" s="102"/>
      <c r="G178" s="103"/>
    </row>
    <row r="179" spans="1:7" ht="12">
      <c r="A179" s="80"/>
      <c r="C179" s="83">
        <v>1</v>
      </c>
      <c r="E179" s="102"/>
      <c r="F179" s="102"/>
      <c r="G179" s="103"/>
    </row>
    <row r="180" spans="1:7" ht="12">
      <c r="A180" s="80"/>
      <c r="C180" s="82" t="s">
        <v>96</v>
      </c>
      <c r="E180" s="102"/>
      <c r="F180" s="102"/>
      <c r="G180" s="103"/>
    </row>
    <row r="181" spans="1:7" ht="12">
      <c r="A181" s="80"/>
      <c r="C181" s="84">
        <v>37</v>
      </c>
      <c r="E181" s="102"/>
      <c r="F181" s="102"/>
      <c r="G181" s="103"/>
    </row>
    <row r="182" spans="1:7" ht="12">
      <c r="A182" s="80"/>
      <c r="C182" s="82" t="s">
        <v>97</v>
      </c>
      <c r="E182" s="102"/>
      <c r="F182" s="102"/>
      <c r="G182" s="103"/>
    </row>
    <row r="183" spans="1:7" ht="56.25">
      <c r="A183" s="80"/>
      <c r="C183" s="85" t="s">
        <v>98</v>
      </c>
      <c r="E183" s="102"/>
      <c r="F183" s="102"/>
      <c r="G183" s="103"/>
    </row>
    <row r="184" spans="1:7" ht="12">
      <c r="A184" s="80"/>
      <c r="C184" s="82" t="s">
        <v>146</v>
      </c>
      <c r="E184" s="102"/>
      <c r="F184" s="102"/>
      <c r="G184" s="103"/>
    </row>
    <row r="185" spans="1:7" ht="22.5">
      <c r="A185" s="80"/>
      <c r="C185" s="85" t="s">
        <v>147</v>
      </c>
      <c r="E185" s="102"/>
      <c r="F185" s="102"/>
      <c r="G185" s="103"/>
    </row>
    <row r="186" spans="1:7" ht="12">
      <c r="A186" s="80"/>
      <c r="C186" s="82" t="s">
        <v>99</v>
      </c>
      <c r="E186" s="102"/>
      <c r="F186" s="102"/>
      <c r="G186" s="103"/>
    </row>
    <row r="187" spans="1:7" ht="67.5">
      <c r="A187" s="80"/>
      <c r="C187" s="86" t="s">
        <v>100</v>
      </c>
      <c r="E187" s="102"/>
      <c r="F187" s="102"/>
      <c r="G187" s="103"/>
    </row>
    <row r="188" spans="1:7" ht="12">
      <c r="A188" s="80"/>
      <c r="C188" s="86" t="s">
        <v>101</v>
      </c>
      <c r="E188" s="102"/>
      <c r="F188" s="102"/>
      <c r="G188" s="103"/>
    </row>
    <row r="189" spans="1:7" ht="12">
      <c r="A189" s="80"/>
      <c r="C189" s="82" t="s">
        <v>104</v>
      </c>
      <c r="E189" s="102"/>
      <c r="F189" s="102"/>
      <c r="G189" s="103"/>
    </row>
    <row r="190" spans="1:7" ht="12">
      <c r="A190" s="80"/>
      <c r="C190" s="86" t="s">
        <v>118</v>
      </c>
      <c r="E190" s="102"/>
      <c r="F190" s="102"/>
      <c r="G190" s="103"/>
    </row>
    <row r="191" spans="1:7" ht="36">
      <c r="A191" s="87" t="s">
        <v>120</v>
      </c>
      <c r="B191" s="75">
        <f>B172+1</f>
        <v>27</v>
      </c>
      <c r="C191" s="76" t="s">
        <v>192</v>
      </c>
      <c r="D191" s="75" t="s">
        <v>109</v>
      </c>
      <c r="E191" s="104">
        <v>1</v>
      </c>
      <c r="F191" s="105"/>
      <c r="G191" s="97">
        <f>E191*F191</f>
        <v>0</v>
      </c>
    </row>
    <row r="192" spans="1:7" ht="60">
      <c r="A192" s="87" t="s">
        <v>120</v>
      </c>
      <c r="B192" s="75">
        <f>B191+1</f>
        <v>28</v>
      </c>
      <c r="C192" s="76" t="s">
        <v>236</v>
      </c>
      <c r="D192" s="75" t="s">
        <v>110</v>
      </c>
      <c r="E192" s="104">
        <v>1</v>
      </c>
      <c r="F192" s="105"/>
      <c r="G192" s="97">
        <f>E192*F192</f>
        <v>0</v>
      </c>
    </row>
    <row r="193" spans="1:7" ht="12">
      <c r="A193" s="80"/>
      <c r="B193" s="81"/>
      <c r="C193" s="82" t="s">
        <v>106</v>
      </c>
      <c r="D193" s="81"/>
      <c r="E193" s="101"/>
      <c r="F193" s="102"/>
      <c r="G193" s="96"/>
    </row>
    <row r="194" spans="1:7" ht="22.5">
      <c r="A194" s="80"/>
      <c r="B194" s="81"/>
      <c r="C194" s="86" t="s">
        <v>116</v>
      </c>
      <c r="E194" s="102"/>
      <c r="F194" s="102"/>
      <c r="G194" s="103"/>
    </row>
    <row r="195" spans="1:7" ht="60">
      <c r="A195" s="87" t="s">
        <v>120</v>
      </c>
      <c r="B195" s="75">
        <f>B192+1</f>
        <v>29</v>
      </c>
      <c r="C195" s="76" t="s">
        <v>266</v>
      </c>
      <c r="D195" s="75" t="s">
        <v>115</v>
      </c>
      <c r="E195" s="104">
        <v>1.6</v>
      </c>
      <c r="F195" s="105"/>
      <c r="G195" s="97">
        <f>E195*F195</f>
        <v>0</v>
      </c>
    </row>
    <row r="196" spans="1:7" ht="12">
      <c r="A196" s="80"/>
      <c r="C196" s="82" t="s">
        <v>106</v>
      </c>
      <c r="E196" s="102"/>
      <c r="F196" s="102"/>
      <c r="G196" s="103"/>
    </row>
    <row r="197" spans="1:7" ht="22.5">
      <c r="A197" s="80"/>
      <c r="C197" s="86" t="s">
        <v>116</v>
      </c>
      <c r="E197" s="102"/>
      <c r="F197" s="102"/>
      <c r="G197" s="103"/>
    </row>
    <row r="198" spans="1:7" ht="60">
      <c r="A198" s="87" t="s">
        <v>120</v>
      </c>
      <c r="B198" s="75">
        <f>B195+1</f>
        <v>30</v>
      </c>
      <c r="C198" s="76" t="s">
        <v>267</v>
      </c>
      <c r="D198" s="75" t="s">
        <v>115</v>
      </c>
      <c r="E198" s="104">
        <v>2.4</v>
      </c>
      <c r="F198" s="105"/>
      <c r="G198" s="97">
        <f>E198*F198</f>
        <v>0</v>
      </c>
    </row>
    <row r="199" spans="1:7" ht="12">
      <c r="A199" s="80"/>
      <c r="C199" s="82" t="s">
        <v>106</v>
      </c>
      <c r="E199" s="102"/>
      <c r="F199" s="102"/>
      <c r="G199" s="103"/>
    </row>
    <row r="200" spans="1:7" ht="22.5">
      <c r="A200" s="80"/>
      <c r="C200" s="86" t="s">
        <v>116</v>
      </c>
      <c r="E200" s="102"/>
      <c r="F200" s="102"/>
      <c r="G200" s="103"/>
    </row>
    <row r="201" spans="1:7" ht="36">
      <c r="A201" s="87" t="s">
        <v>119</v>
      </c>
      <c r="B201" s="75">
        <f>B198+1</f>
        <v>31</v>
      </c>
      <c r="C201" s="76" t="s">
        <v>193</v>
      </c>
      <c r="D201" s="75" t="s">
        <v>102</v>
      </c>
      <c r="E201" s="104">
        <v>1</v>
      </c>
      <c r="F201" s="105"/>
      <c r="G201" s="97">
        <f>E201*F201</f>
        <v>0</v>
      </c>
    </row>
    <row r="202" spans="1:7" ht="12">
      <c r="A202" s="80"/>
      <c r="B202" s="81"/>
      <c r="C202" s="82" t="s">
        <v>106</v>
      </c>
      <c r="D202" s="81"/>
      <c r="E202" s="101"/>
      <c r="F202" s="102"/>
      <c r="G202" s="96"/>
    </row>
    <row r="203" spans="1:7" ht="12">
      <c r="A203" s="80"/>
      <c r="B203" s="81"/>
      <c r="C203" s="82" t="s">
        <v>113</v>
      </c>
      <c r="D203" s="81"/>
      <c r="E203" s="101"/>
      <c r="F203" s="102"/>
      <c r="G203" s="96"/>
    </row>
    <row r="204" spans="1:7" ht="12">
      <c r="A204" s="80"/>
      <c r="B204" s="81"/>
      <c r="C204" s="71" t="s">
        <v>117</v>
      </c>
      <c r="D204" s="81"/>
      <c r="E204" s="101"/>
      <c r="F204" s="102"/>
      <c r="G204" s="96"/>
    </row>
    <row r="205" spans="1:7" ht="12">
      <c r="A205" s="80"/>
      <c r="C205" s="82" t="s">
        <v>107</v>
      </c>
      <c r="E205" s="102"/>
      <c r="F205" s="102"/>
      <c r="G205" s="103"/>
    </row>
    <row r="206" spans="1:7" ht="12">
      <c r="A206" s="80"/>
      <c r="C206" s="71" t="s">
        <v>94</v>
      </c>
      <c r="E206" s="102"/>
      <c r="F206" s="102"/>
      <c r="G206" s="103"/>
    </row>
    <row r="207" spans="1:7" ht="12">
      <c r="A207" s="80"/>
      <c r="C207" s="82" t="s">
        <v>95</v>
      </c>
      <c r="E207" s="102"/>
      <c r="F207" s="102"/>
      <c r="G207" s="103"/>
    </row>
    <row r="208" spans="1:7" ht="12">
      <c r="A208" s="80"/>
      <c r="C208" s="83">
        <v>1</v>
      </c>
      <c r="E208" s="102"/>
      <c r="F208" s="102"/>
      <c r="G208" s="103"/>
    </row>
    <row r="209" spans="1:7" ht="12">
      <c r="A209" s="80"/>
      <c r="C209" s="82" t="s">
        <v>96</v>
      </c>
      <c r="E209" s="102"/>
      <c r="F209" s="102"/>
      <c r="G209" s="103"/>
    </row>
    <row r="210" spans="1:7" ht="12">
      <c r="A210" s="80"/>
      <c r="C210" s="84">
        <v>37</v>
      </c>
      <c r="E210" s="102"/>
      <c r="F210" s="102"/>
      <c r="G210" s="103"/>
    </row>
    <row r="211" spans="1:7" ht="12">
      <c r="A211" s="80"/>
      <c r="C211" s="82" t="s">
        <v>97</v>
      </c>
      <c r="E211" s="102"/>
      <c r="F211" s="102"/>
      <c r="G211" s="103"/>
    </row>
    <row r="212" spans="1:7" ht="56.25">
      <c r="A212" s="80"/>
      <c r="C212" s="85" t="s">
        <v>98</v>
      </c>
      <c r="E212" s="102"/>
      <c r="F212" s="102"/>
      <c r="G212" s="103"/>
    </row>
    <row r="213" spans="1:7" ht="12">
      <c r="A213" s="80"/>
      <c r="C213" s="82" t="s">
        <v>148</v>
      </c>
      <c r="E213" s="102"/>
      <c r="F213" s="102"/>
      <c r="G213" s="103"/>
    </row>
    <row r="214" spans="1:7" ht="22.5">
      <c r="A214" s="80"/>
      <c r="C214" s="85" t="s">
        <v>175</v>
      </c>
      <c r="E214" s="102"/>
      <c r="F214" s="102"/>
      <c r="G214" s="103"/>
    </row>
    <row r="215" spans="1:7" ht="12">
      <c r="A215" s="80"/>
      <c r="C215" s="82" t="s">
        <v>99</v>
      </c>
      <c r="E215" s="102"/>
      <c r="F215" s="102"/>
      <c r="G215" s="103"/>
    </row>
    <row r="216" spans="1:7" ht="67.5">
      <c r="A216" s="80"/>
      <c r="C216" s="86" t="s">
        <v>100</v>
      </c>
      <c r="E216" s="102"/>
      <c r="F216" s="102"/>
      <c r="G216" s="103"/>
    </row>
    <row r="217" spans="1:7" ht="12">
      <c r="A217" s="80"/>
      <c r="C217" s="86" t="s">
        <v>101</v>
      </c>
      <c r="E217" s="102"/>
      <c r="F217" s="102"/>
      <c r="G217" s="103"/>
    </row>
    <row r="218" spans="1:7" ht="12">
      <c r="A218" s="80"/>
      <c r="C218" s="82" t="s">
        <v>104</v>
      </c>
      <c r="E218" s="102"/>
      <c r="F218" s="102"/>
      <c r="G218" s="103"/>
    </row>
    <row r="219" spans="1:7" ht="22.5">
      <c r="A219" s="80"/>
      <c r="C219" s="86" t="s">
        <v>105</v>
      </c>
      <c r="E219" s="102"/>
      <c r="F219" s="102"/>
      <c r="G219" s="103"/>
    </row>
    <row r="220" spans="1:7" ht="36">
      <c r="A220" s="87" t="s">
        <v>119</v>
      </c>
      <c r="B220" s="75">
        <f>B201+1</f>
        <v>32</v>
      </c>
      <c r="C220" s="76" t="s">
        <v>194</v>
      </c>
      <c r="D220" s="75" t="s">
        <v>109</v>
      </c>
      <c r="E220" s="104">
        <v>1</v>
      </c>
      <c r="F220" s="105"/>
      <c r="G220" s="97">
        <f>E220*F220</f>
        <v>0</v>
      </c>
    </row>
    <row r="221" spans="1:7" ht="60">
      <c r="A221" s="87" t="s">
        <v>119</v>
      </c>
      <c r="B221" s="75">
        <f>B220+1</f>
        <v>33</v>
      </c>
      <c r="C221" s="76" t="s">
        <v>237</v>
      </c>
      <c r="D221" s="75" t="s">
        <v>110</v>
      </c>
      <c r="E221" s="104">
        <v>1</v>
      </c>
      <c r="F221" s="105"/>
      <c r="G221" s="97">
        <f>E221*F221</f>
        <v>0</v>
      </c>
    </row>
    <row r="222" spans="1:7" ht="12">
      <c r="A222" s="80"/>
      <c r="B222" s="81"/>
      <c r="C222" s="82" t="s">
        <v>106</v>
      </c>
      <c r="D222" s="81"/>
      <c r="E222" s="101"/>
      <c r="F222" s="102"/>
      <c r="G222" s="96"/>
    </row>
    <row r="223" spans="1:7" ht="22.5">
      <c r="A223" s="80"/>
      <c r="B223" s="81"/>
      <c r="C223" s="86" t="s">
        <v>116</v>
      </c>
      <c r="E223" s="102"/>
      <c r="F223" s="102"/>
      <c r="G223" s="103"/>
    </row>
    <row r="224" spans="1:7" ht="60">
      <c r="A224" s="87" t="s">
        <v>119</v>
      </c>
      <c r="B224" s="75">
        <f>B221+1</f>
        <v>34</v>
      </c>
      <c r="C224" s="76" t="s">
        <v>268</v>
      </c>
      <c r="D224" s="75" t="s">
        <v>115</v>
      </c>
      <c r="E224" s="104">
        <v>1.7</v>
      </c>
      <c r="F224" s="105"/>
      <c r="G224" s="97">
        <f>E224*F224</f>
        <v>0</v>
      </c>
    </row>
    <row r="225" spans="1:7" ht="12">
      <c r="A225" s="80"/>
      <c r="C225" s="82" t="s">
        <v>106</v>
      </c>
      <c r="E225" s="102"/>
      <c r="F225" s="102"/>
      <c r="G225" s="103"/>
    </row>
    <row r="226" spans="1:7" ht="22.5">
      <c r="A226" s="80"/>
      <c r="C226" s="86" t="s">
        <v>116</v>
      </c>
      <c r="E226" s="102"/>
      <c r="F226" s="102"/>
      <c r="G226" s="103"/>
    </row>
    <row r="227" spans="1:7" ht="60">
      <c r="A227" s="87" t="s">
        <v>119</v>
      </c>
      <c r="B227" s="75">
        <f>B224+1</f>
        <v>35</v>
      </c>
      <c r="C227" s="76" t="s">
        <v>269</v>
      </c>
      <c r="D227" s="75" t="s">
        <v>115</v>
      </c>
      <c r="E227" s="104">
        <v>3</v>
      </c>
      <c r="F227" s="105"/>
      <c r="G227" s="97">
        <f>E227*F227</f>
        <v>0</v>
      </c>
    </row>
    <row r="228" spans="1:7" ht="12">
      <c r="A228" s="80"/>
      <c r="C228" s="82" t="s">
        <v>106</v>
      </c>
      <c r="E228" s="102"/>
      <c r="F228" s="102"/>
      <c r="G228" s="103"/>
    </row>
    <row r="229" spans="1:7" ht="22.5">
      <c r="A229" s="80"/>
      <c r="C229" s="86" t="s">
        <v>116</v>
      </c>
      <c r="E229" s="102"/>
      <c r="F229" s="102"/>
      <c r="G229" s="103"/>
    </row>
    <row r="230" spans="1:7" ht="36">
      <c r="A230" s="87" t="s">
        <v>122</v>
      </c>
      <c r="B230" s="75">
        <f>B227+1</f>
        <v>36</v>
      </c>
      <c r="C230" s="76" t="s">
        <v>195</v>
      </c>
      <c r="D230" s="75" t="s">
        <v>102</v>
      </c>
      <c r="E230" s="104">
        <v>1</v>
      </c>
      <c r="F230" s="105"/>
      <c r="G230" s="97">
        <f>E230*F230</f>
        <v>0</v>
      </c>
    </row>
    <row r="231" spans="1:7" ht="12">
      <c r="A231" s="80"/>
      <c r="B231" s="81"/>
      <c r="C231" s="82" t="s">
        <v>106</v>
      </c>
      <c r="D231" s="81"/>
      <c r="E231" s="101"/>
      <c r="F231" s="102"/>
      <c r="G231" s="96"/>
    </row>
    <row r="232" spans="1:7" ht="12">
      <c r="A232" s="80"/>
      <c r="B232" s="81"/>
      <c r="C232" s="82" t="s">
        <v>113</v>
      </c>
      <c r="D232" s="81"/>
      <c r="E232" s="101"/>
      <c r="F232" s="102"/>
      <c r="G232" s="96"/>
    </row>
    <row r="233" spans="1:7" ht="12">
      <c r="A233" s="80"/>
      <c r="B233" s="81"/>
      <c r="C233" s="71" t="s">
        <v>117</v>
      </c>
      <c r="D233" s="81"/>
      <c r="E233" s="101"/>
      <c r="F233" s="102"/>
      <c r="G233" s="96"/>
    </row>
    <row r="234" spans="1:7" ht="12">
      <c r="A234" s="80"/>
      <c r="C234" s="82" t="s">
        <v>107</v>
      </c>
      <c r="E234" s="102"/>
      <c r="F234" s="102"/>
      <c r="G234" s="103"/>
    </row>
    <row r="235" spans="1:7" ht="12">
      <c r="A235" s="80"/>
      <c r="C235" s="71" t="s">
        <v>94</v>
      </c>
      <c r="E235" s="102"/>
      <c r="F235" s="102"/>
      <c r="G235" s="103"/>
    </row>
    <row r="236" spans="1:7" ht="12">
      <c r="A236" s="80"/>
      <c r="C236" s="82" t="s">
        <v>95</v>
      </c>
      <c r="E236" s="102"/>
      <c r="F236" s="102"/>
      <c r="G236" s="103"/>
    </row>
    <row r="237" spans="1:7" ht="12">
      <c r="A237" s="80"/>
      <c r="C237" s="83">
        <v>1</v>
      </c>
      <c r="E237" s="102"/>
      <c r="F237" s="102"/>
      <c r="G237" s="103"/>
    </row>
    <row r="238" spans="1:7" ht="12">
      <c r="A238" s="80"/>
      <c r="C238" s="82" t="s">
        <v>96</v>
      </c>
      <c r="E238" s="102"/>
      <c r="F238" s="102"/>
      <c r="G238" s="103"/>
    </row>
    <row r="239" spans="1:7" ht="12">
      <c r="A239" s="80"/>
      <c r="C239" s="84">
        <v>37</v>
      </c>
      <c r="E239" s="102"/>
      <c r="F239" s="102"/>
      <c r="G239" s="103"/>
    </row>
    <row r="240" spans="1:7" ht="12">
      <c r="A240" s="80"/>
      <c r="C240" s="82" t="s">
        <v>97</v>
      </c>
      <c r="E240" s="102"/>
      <c r="F240" s="102"/>
      <c r="G240" s="103"/>
    </row>
    <row r="241" spans="1:7" ht="56.25">
      <c r="A241" s="80"/>
      <c r="C241" s="85" t="s">
        <v>98</v>
      </c>
      <c r="E241" s="102"/>
      <c r="F241" s="102"/>
      <c r="G241" s="103"/>
    </row>
    <row r="242" spans="1:7" ht="12">
      <c r="A242" s="80"/>
      <c r="C242" s="82" t="s">
        <v>146</v>
      </c>
      <c r="E242" s="102"/>
      <c r="F242" s="102"/>
      <c r="G242" s="103"/>
    </row>
    <row r="243" spans="1:7" ht="22.5">
      <c r="A243" s="80"/>
      <c r="C243" s="85" t="s">
        <v>147</v>
      </c>
      <c r="E243" s="102"/>
      <c r="F243" s="102"/>
      <c r="G243" s="103"/>
    </row>
    <row r="244" spans="1:7" ht="12">
      <c r="A244" s="80"/>
      <c r="C244" s="82" t="s">
        <v>99</v>
      </c>
      <c r="E244" s="102"/>
      <c r="F244" s="102"/>
      <c r="G244" s="103"/>
    </row>
    <row r="245" spans="1:7" ht="67.5">
      <c r="A245" s="80"/>
      <c r="C245" s="86" t="s">
        <v>100</v>
      </c>
      <c r="E245" s="102"/>
      <c r="F245" s="102"/>
      <c r="G245" s="103"/>
    </row>
    <row r="246" spans="1:7" ht="12">
      <c r="A246" s="80"/>
      <c r="C246" s="86" t="s">
        <v>101</v>
      </c>
      <c r="E246" s="102"/>
      <c r="F246" s="102"/>
      <c r="G246" s="103"/>
    </row>
    <row r="247" spans="1:7" ht="12">
      <c r="A247" s="80"/>
      <c r="C247" s="82" t="s">
        <v>104</v>
      </c>
      <c r="E247" s="102"/>
      <c r="F247" s="102"/>
      <c r="G247" s="103"/>
    </row>
    <row r="248" spans="1:7" ht="22.5">
      <c r="A248" s="80"/>
      <c r="C248" s="86" t="s">
        <v>105</v>
      </c>
      <c r="E248" s="102"/>
      <c r="F248" s="102"/>
      <c r="G248" s="103"/>
    </row>
    <row r="249" spans="1:7" ht="36">
      <c r="A249" s="87" t="s">
        <v>122</v>
      </c>
      <c r="B249" s="75">
        <f>B230+1</f>
        <v>37</v>
      </c>
      <c r="C249" s="76" t="s">
        <v>196</v>
      </c>
      <c r="D249" s="75" t="s">
        <v>109</v>
      </c>
      <c r="E249" s="104">
        <v>1</v>
      </c>
      <c r="F249" s="105"/>
      <c r="G249" s="97">
        <f>E249*F249</f>
        <v>0</v>
      </c>
    </row>
    <row r="250" spans="1:7" ht="60">
      <c r="A250" s="87" t="s">
        <v>122</v>
      </c>
      <c r="B250" s="75">
        <f>B249+1</f>
        <v>38</v>
      </c>
      <c r="C250" s="76" t="s">
        <v>238</v>
      </c>
      <c r="D250" s="75" t="s">
        <v>110</v>
      </c>
      <c r="E250" s="104">
        <v>1</v>
      </c>
      <c r="F250" s="105"/>
      <c r="G250" s="97">
        <f>E250*F250</f>
        <v>0</v>
      </c>
    </row>
    <row r="251" spans="1:7" ht="12">
      <c r="A251" s="80"/>
      <c r="B251" s="81"/>
      <c r="C251" s="82" t="s">
        <v>106</v>
      </c>
      <c r="D251" s="81"/>
      <c r="E251" s="101"/>
      <c r="F251" s="102"/>
      <c r="G251" s="96"/>
    </row>
    <row r="252" spans="1:7" ht="22.5">
      <c r="A252" s="80"/>
      <c r="B252" s="81"/>
      <c r="C252" s="86" t="s">
        <v>116</v>
      </c>
      <c r="E252" s="102"/>
      <c r="F252" s="102"/>
      <c r="G252" s="103"/>
    </row>
    <row r="253" spans="1:7" ht="60">
      <c r="A253" s="87" t="s">
        <v>122</v>
      </c>
      <c r="B253" s="75">
        <f>B250+1</f>
        <v>39</v>
      </c>
      <c r="C253" s="76" t="s">
        <v>270</v>
      </c>
      <c r="D253" s="75" t="s">
        <v>115</v>
      </c>
      <c r="E253" s="104">
        <v>1.7</v>
      </c>
      <c r="F253" s="105"/>
      <c r="G253" s="97">
        <f>E253*F253</f>
        <v>0</v>
      </c>
    </row>
    <row r="254" spans="1:7" ht="12">
      <c r="A254" s="80"/>
      <c r="C254" s="82" t="s">
        <v>106</v>
      </c>
      <c r="E254" s="102"/>
      <c r="F254" s="102"/>
      <c r="G254" s="103"/>
    </row>
    <row r="255" spans="1:7" ht="22.5">
      <c r="A255" s="80"/>
      <c r="C255" s="86" t="s">
        <v>116</v>
      </c>
      <c r="E255" s="102"/>
      <c r="F255" s="102"/>
      <c r="G255" s="103"/>
    </row>
    <row r="256" spans="1:7" ht="60">
      <c r="A256" s="87" t="s">
        <v>122</v>
      </c>
      <c r="B256" s="75">
        <f>B253+1</f>
        <v>40</v>
      </c>
      <c r="C256" s="76" t="s">
        <v>271</v>
      </c>
      <c r="D256" s="75" t="s">
        <v>115</v>
      </c>
      <c r="E256" s="104">
        <v>3</v>
      </c>
      <c r="F256" s="105"/>
      <c r="G256" s="97">
        <f>E256*F256</f>
        <v>0</v>
      </c>
    </row>
    <row r="257" spans="1:7" ht="12">
      <c r="A257" s="80"/>
      <c r="C257" s="82" t="s">
        <v>106</v>
      </c>
      <c r="E257" s="102"/>
      <c r="F257" s="102"/>
      <c r="G257" s="103"/>
    </row>
    <row r="258" spans="1:7" ht="22.5">
      <c r="A258" s="80"/>
      <c r="C258" s="86" t="s">
        <v>116</v>
      </c>
      <c r="E258" s="102"/>
      <c r="F258" s="102"/>
      <c r="G258" s="103"/>
    </row>
    <row r="259" spans="1:7" ht="36">
      <c r="A259" s="87" t="s">
        <v>123</v>
      </c>
      <c r="B259" s="75">
        <f>B256+1</f>
        <v>41</v>
      </c>
      <c r="C259" s="76" t="s">
        <v>197</v>
      </c>
      <c r="D259" s="75" t="s">
        <v>102</v>
      </c>
      <c r="E259" s="104">
        <v>1</v>
      </c>
      <c r="F259" s="105"/>
      <c r="G259" s="97">
        <f>E259*F259</f>
        <v>0</v>
      </c>
    </row>
    <row r="260" spans="1:7" ht="12">
      <c r="A260" s="80"/>
      <c r="B260" s="81"/>
      <c r="C260" s="82" t="s">
        <v>106</v>
      </c>
      <c r="D260" s="81"/>
      <c r="E260" s="101"/>
      <c r="F260" s="102"/>
      <c r="G260" s="96"/>
    </row>
    <row r="261" spans="1:7" ht="12">
      <c r="A261" s="80"/>
      <c r="B261" s="81"/>
      <c r="C261" s="82" t="s">
        <v>113</v>
      </c>
      <c r="D261" s="81"/>
      <c r="E261" s="101"/>
      <c r="F261" s="102"/>
      <c r="G261" s="96"/>
    </row>
    <row r="262" spans="1:7" ht="12">
      <c r="A262" s="80"/>
      <c r="B262" s="81"/>
      <c r="C262" s="71" t="s">
        <v>114</v>
      </c>
      <c r="D262" s="81"/>
      <c r="E262" s="101"/>
      <c r="F262" s="102"/>
      <c r="G262" s="96"/>
    </row>
    <row r="263" spans="1:7" ht="12">
      <c r="A263" s="80"/>
      <c r="C263" s="82" t="s">
        <v>107</v>
      </c>
      <c r="E263" s="102"/>
      <c r="F263" s="102"/>
      <c r="G263" s="103"/>
    </row>
    <row r="264" spans="1:7" ht="12">
      <c r="A264" s="80"/>
      <c r="C264" s="71" t="s">
        <v>94</v>
      </c>
      <c r="E264" s="102"/>
      <c r="F264" s="102"/>
      <c r="G264" s="103"/>
    </row>
    <row r="265" spans="1:7" ht="12">
      <c r="A265" s="80"/>
      <c r="C265" s="82" t="s">
        <v>95</v>
      </c>
      <c r="E265" s="102"/>
      <c r="F265" s="102"/>
      <c r="G265" s="103"/>
    </row>
    <row r="266" spans="1:7" ht="12">
      <c r="A266" s="80"/>
      <c r="C266" s="83">
        <v>1</v>
      </c>
      <c r="E266" s="102"/>
      <c r="F266" s="102"/>
      <c r="G266" s="103"/>
    </row>
    <row r="267" spans="1:7" ht="12">
      <c r="A267" s="80"/>
      <c r="C267" s="82" t="s">
        <v>96</v>
      </c>
      <c r="E267" s="102"/>
      <c r="F267" s="102"/>
      <c r="G267" s="103"/>
    </row>
    <row r="268" spans="1:7" ht="12">
      <c r="A268" s="80"/>
      <c r="C268" s="84">
        <v>37</v>
      </c>
      <c r="E268" s="102"/>
      <c r="F268" s="102"/>
      <c r="G268" s="103"/>
    </row>
    <row r="269" spans="1:7" ht="12">
      <c r="A269" s="80"/>
      <c r="C269" s="82" t="s">
        <v>97</v>
      </c>
      <c r="E269" s="102"/>
      <c r="F269" s="102"/>
      <c r="G269" s="103"/>
    </row>
    <row r="270" spans="1:7" ht="56.25">
      <c r="A270" s="80"/>
      <c r="C270" s="85" t="s">
        <v>98</v>
      </c>
      <c r="E270" s="102"/>
      <c r="F270" s="102"/>
      <c r="G270" s="103"/>
    </row>
    <row r="271" spans="1:7" ht="12">
      <c r="A271" s="80"/>
      <c r="C271" s="82" t="s">
        <v>146</v>
      </c>
      <c r="E271" s="102"/>
      <c r="F271" s="102"/>
      <c r="G271" s="103"/>
    </row>
    <row r="272" spans="1:7" ht="22.5">
      <c r="A272" s="80"/>
      <c r="C272" s="85" t="s">
        <v>147</v>
      </c>
      <c r="E272" s="102"/>
      <c r="F272" s="102"/>
      <c r="G272" s="103"/>
    </row>
    <row r="273" spans="1:7" ht="12">
      <c r="A273" s="80"/>
      <c r="C273" s="82" t="s">
        <v>99</v>
      </c>
      <c r="E273" s="102"/>
      <c r="F273" s="102"/>
      <c r="G273" s="103"/>
    </row>
    <row r="274" spans="1:7" ht="67.5">
      <c r="A274" s="80"/>
      <c r="C274" s="86" t="s">
        <v>100</v>
      </c>
      <c r="E274" s="102"/>
      <c r="F274" s="102"/>
      <c r="G274" s="103"/>
    </row>
    <row r="275" spans="1:7" ht="12">
      <c r="A275" s="80"/>
      <c r="C275" s="86" t="s">
        <v>101</v>
      </c>
      <c r="E275" s="102"/>
      <c r="F275" s="102"/>
      <c r="G275" s="103"/>
    </row>
    <row r="276" spans="1:7" ht="12">
      <c r="A276" s="80"/>
      <c r="C276" s="82" t="s">
        <v>104</v>
      </c>
      <c r="E276" s="102"/>
      <c r="F276" s="102"/>
      <c r="G276" s="103"/>
    </row>
    <row r="277" spans="1:7" ht="12">
      <c r="A277" s="80"/>
      <c r="C277" s="86" t="s">
        <v>118</v>
      </c>
      <c r="E277" s="102"/>
      <c r="F277" s="102"/>
      <c r="G277" s="103"/>
    </row>
    <row r="278" spans="1:7" ht="36">
      <c r="A278" s="87" t="s">
        <v>123</v>
      </c>
      <c r="B278" s="75">
        <f>B259+1</f>
        <v>42</v>
      </c>
      <c r="C278" s="76" t="s">
        <v>198</v>
      </c>
      <c r="D278" s="75" t="s">
        <v>109</v>
      </c>
      <c r="E278" s="104">
        <v>1</v>
      </c>
      <c r="F278" s="105"/>
      <c r="G278" s="97">
        <f>E278*F278</f>
        <v>0</v>
      </c>
    </row>
    <row r="279" spans="1:7" ht="60">
      <c r="A279" s="87" t="s">
        <v>123</v>
      </c>
      <c r="B279" s="75">
        <f>B278+1</f>
        <v>43</v>
      </c>
      <c r="C279" s="76" t="s">
        <v>239</v>
      </c>
      <c r="D279" s="75" t="s">
        <v>110</v>
      </c>
      <c r="E279" s="104">
        <v>1</v>
      </c>
      <c r="F279" s="105"/>
      <c r="G279" s="97">
        <f>E279*F279</f>
        <v>0</v>
      </c>
    </row>
    <row r="280" spans="1:7" ht="12">
      <c r="A280" s="80"/>
      <c r="B280" s="81"/>
      <c r="C280" s="82" t="s">
        <v>106</v>
      </c>
      <c r="D280" s="81"/>
      <c r="E280" s="101"/>
      <c r="F280" s="102"/>
      <c r="G280" s="96"/>
    </row>
    <row r="281" spans="1:7" ht="22.5">
      <c r="A281" s="80"/>
      <c r="B281" s="81"/>
      <c r="C281" s="86" t="s">
        <v>116</v>
      </c>
      <c r="E281" s="102"/>
      <c r="F281" s="102"/>
      <c r="G281" s="103"/>
    </row>
    <row r="282" spans="1:7" ht="60">
      <c r="A282" s="87" t="s">
        <v>123</v>
      </c>
      <c r="B282" s="75">
        <f>B279+1</f>
        <v>44</v>
      </c>
      <c r="C282" s="76" t="s">
        <v>272</v>
      </c>
      <c r="D282" s="75" t="s">
        <v>115</v>
      </c>
      <c r="E282" s="104">
        <v>1.6</v>
      </c>
      <c r="F282" s="105"/>
      <c r="G282" s="97">
        <f>E282*F282</f>
        <v>0</v>
      </c>
    </row>
    <row r="283" spans="1:7" ht="12">
      <c r="A283" s="80"/>
      <c r="C283" s="82" t="s">
        <v>106</v>
      </c>
      <c r="E283" s="102"/>
      <c r="F283" s="102"/>
      <c r="G283" s="103"/>
    </row>
    <row r="284" spans="1:7" ht="22.5">
      <c r="A284" s="80"/>
      <c r="C284" s="86" t="s">
        <v>116</v>
      </c>
      <c r="E284" s="102"/>
      <c r="F284" s="102"/>
      <c r="G284" s="103"/>
    </row>
    <row r="285" spans="1:7" ht="60">
      <c r="A285" s="87" t="s">
        <v>123</v>
      </c>
      <c r="B285" s="75">
        <f>B282+1</f>
        <v>45</v>
      </c>
      <c r="C285" s="76" t="s">
        <v>273</v>
      </c>
      <c r="D285" s="75" t="s">
        <v>115</v>
      </c>
      <c r="E285" s="104">
        <v>2.4</v>
      </c>
      <c r="F285" s="105"/>
      <c r="G285" s="97">
        <f>E285*F285</f>
        <v>0</v>
      </c>
    </row>
    <row r="286" spans="1:7" ht="12">
      <c r="A286" s="80"/>
      <c r="C286" s="82" t="s">
        <v>106</v>
      </c>
      <c r="E286" s="102"/>
      <c r="F286" s="102"/>
      <c r="G286" s="103"/>
    </row>
    <row r="287" spans="1:7" ht="22.5">
      <c r="A287" s="80"/>
      <c r="C287" s="86" t="s">
        <v>116</v>
      </c>
      <c r="E287" s="102"/>
      <c r="F287" s="102"/>
      <c r="G287" s="103"/>
    </row>
    <row r="288" spans="1:7" ht="48">
      <c r="A288" s="87" t="s">
        <v>124</v>
      </c>
      <c r="B288" s="75">
        <f>B285+1</f>
        <v>46</v>
      </c>
      <c r="C288" s="76" t="s">
        <v>199</v>
      </c>
      <c r="D288" s="75" t="s">
        <v>102</v>
      </c>
      <c r="E288" s="104">
        <v>1</v>
      </c>
      <c r="F288" s="105"/>
      <c r="G288" s="97">
        <f>E288*F288</f>
        <v>0</v>
      </c>
    </row>
    <row r="289" spans="1:7" ht="12">
      <c r="A289" s="80"/>
      <c r="B289" s="81"/>
      <c r="C289" s="82" t="s">
        <v>106</v>
      </c>
      <c r="D289" s="81"/>
      <c r="E289" s="101"/>
      <c r="F289" s="102"/>
      <c r="G289" s="96"/>
    </row>
    <row r="290" spans="1:7" ht="12">
      <c r="A290" s="80"/>
      <c r="B290" s="81"/>
      <c r="C290" s="82" t="s">
        <v>113</v>
      </c>
      <c r="D290" s="81"/>
      <c r="E290" s="101"/>
      <c r="F290" s="102"/>
      <c r="G290" s="96"/>
    </row>
    <row r="291" spans="1:7" ht="12">
      <c r="A291" s="80"/>
      <c r="B291" s="81"/>
      <c r="C291" s="71" t="s">
        <v>114</v>
      </c>
      <c r="D291" s="81"/>
      <c r="E291" s="101"/>
      <c r="F291" s="102"/>
      <c r="G291" s="96"/>
    </row>
    <row r="292" spans="1:7" ht="12">
      <c r="A292" s="80"/>
      <c r="C292" s="82" t="s">
        <v>107</v>
      </c>
      <c r="E292" s="102"/>
      <c r="F292" s="102"/>
      <c r="G292" s="103"/>
    </row>
    <row r="293" spans="1:7" ht="12">
      <c r="A293" s="80"/>
      <c r="C293" s="71" t="s">
        <v>94</v>
      </c>
      <c r="E293" s="102"/>
      <c r="F293" s="102"/>
      <c r="G293" s="103"/>
    </row>
    <row r="294" spans="1:7" ht="12">
      <c r="A294" s="80"/>
      <c r="C294" s="82" t="s">
        <v>95</v>
      </c>
      <c r="E294" s="102"/>
      <c r="F294" s="102"/>
      <c r="G294" s="103"/>
    </row>
    <row r="295" spans="1:7" ht="12">
      <c r="A295" s="80"/>
      <c r="C295" s="83">
        <v>1</v>
      </c>
      <c r="E295" s="102"/>
      <c r="F295" s="102"/>
      <c r="G295" s="103"/>
    </row>
    <row r="296" spans="1:7" ht="12">
      <c r="A296" s="80"/>
      <c r="C296" s="82" t="s">
        <v>96</v>
      </c>
      <c r="E296" s="102"/>
      <c r="F296" s="102"/>
      <c r="G296" s="103"/>
    </row>
    <row r="297" spans="1:7" ht="12">
      <c r="A297" s="80"/>
      <c r="C297" s="84">
        <v>37</v>
      </c>
      <c r="E297" s="102"/>
      <c r="F297" s="102"/>
      <c r="G297" s="103"/>
    </row>
    <row r="298" spans="1:7" ht="12">
      <c r="A298" s="80"/>
      <c r="C298" s="82" t="s">
        <v>97</v>
      </c>
      <c r="E298" s="102"/>
      <c r="F298" s="102"/>
      <c r="G298" s="103"/>
    </row>
    <row r="299" spans="1:7" ht="56.25">
      <c r="A299" s="80"/>
      <c r="C299" s="85" t="s">
        <v>98</v>
      </c>
      <c r="E299" s="102"/>
      <c r="F299" s="102"/>
      <c r="G299" s="103"/>
    </row>
    <row r="300" spans="1:7" ht="12">
      <c r="A300" s="80"/>
      <c r="C300" s="82" t="s">
        <v>146</v>
      </c>
      <c r="E300" s="102"/>
      <c r="F300" s="102"/>
      <c r="G300" s="103"/>
    </row>
    <row r="301" spans="1:7" ht="22.5">
      <c r="A301" s="80"/>
      <c r="C301" s="85" t="s">
        <v>147</v>
      </c>
      <c r="E301" s="102"/>
      <c r="F301" s="102"/>
      <c r="G301" s="103"/>
    </row>
    <row r="302" spans="1:7" ht="12">
      <c r="A302" s="80"/>
      <c r="C302" s="82" t="s">
        <v>99</v>
      </c>
      <c r="E302" s="102"/>
      <c r="F302" s="102"/>
      <c r="G302" s="103"/>
    </row>
    <row r="303" spans="1:7" ht="67.5">
      <c r="A303" s="80"/>
      <c r="C303" s="86" t="s">
        <v>100</v>
      </c>
      <c r="E303" s="102"/>
      <c r="F303" s="102"/>
      <c r="G303" s="103"/>
    </row>
    <row r="304" spans="1:7" ht="12">
      <c r="A304" s="80"/>
      <c r="C304" s="86" t="s">
        <v>101</v>
      </c>
      <c r="E304" s="102"/>
      <c r="F304" s="102"/>
      <c r="G304" s="103"/>
    </row>
    <row r="305" spans="1:7" ht="12">
      <c r="A305" s="80"/>
      <c r="C305" s="82" t="s">
        <v>104</v>
      </c>
      <c r="E305" s="102"/>
      <c r="F305" s="102"/>
      <c r="G305" s="103"/>
    </row>
    <row r="306" spans="1:7" ht="12">
      <c r="A306" s="80"/>
      <c r="C306" s="86" t="s">
        <v>118</v>
      </c>
      <c r="E306" s="102"/>
      <c r="F306" s="102"/>
      <c r="G306" s="103"/>
    </row>
    <row r="307" spans="1:7" ht="36">
      <c r="A307" s="87" t="s">
        <v>124</v>
      </c>
      <c r="B307" s="75">
        <f>B288+1</f>
        <v>47</v>
      </c>
      <c r="C307" s="76" t="s">
        <v>200</v>
      </c>
      <c r="D307" s="75" t="s">
        <v>109</v>
      </c>
      <c r="E307" s="104">
        <v>1</v>
      </c>
      <c r="F307" s="105"/>
      <c r="G307" s="97">
        <f>E307*F307</f>
        <v>0</v>
      </c>
    </row>
    <row r="308" spans="1:7" ht="60">
      <c r="A308" s="87" t="s">
        <v>124</v>
      </c>
      <c r="B308" s="75">
        <f>B307+1</f>
        <v>48</v>
      </c>
      <c r="C308" s="76" t="s">
        <v>240</v>
      </c>
      <c r="D308" s="75" t="s">
        <v>110</v>
      </c>
      <c r="E308" s="104">
        <v>1</v>
      </c>
      <c r="F308" s="105"/>
      <c r="G308" s="97">
        <f>E308*F308</f>
        <v>0</v>
      </c>
    </row>
    <row r="309" spans="1:7" ht="12">
      <c r="A309" s="80"/>
      <c r="B309" s="81"/>
      <c r="C309" s="82" t="s">
        <v>106</v>
      </c>
      <c r="D309" s="81"/>
      <c r="E309" s="101"/>
      <c r="F309" s="102"/>
      <c r="G309" s="96"/>
    </row>
    <row r="310" spans="1:7" ht="22.5">
      <c r="A310" s="80"/>
      <c r="B310" s="81"/>
      <c r="C310" s="86" t="s">
        <v>116</v>
      </c>
      <c r="E310" s="102"/>
      <c r="F310" s="102"/>
      <c r="G310" s="103"/>
    </row>
    <row r="311" spans="1:7" ht="60">
      <c r="A311" s="87" t="s">
        <v>124</v>
      </c>
      <c r="B311" s="75">
        <f>B308+1</f>
        <v>49</v>
      </c>
      <c r="C311" s="76" t="s">
        <v>274</v>
      </c>
      <c r="D311" s="75" t="s">
        <v>115</v>
      </c>
      <c r="E311" s="104">
        <v>1.6</v>
      </c>
      <c r="F311" s="105"/>
      <c r="G311" s="97">
        <f>E311*F311</f>
        <v>0</v>
      </c>
    </row>
    <row r="312" spans="1:7" ht="12">
      <c r="A312" s="80"/>
      <c r="C312" s="82" t="s">
        <v>106</v>
      </c>
      <c r="E312" s="102"/>
      <c r="F312" s="102"/>
      <c r="G312" s="103"/>
    </row>
    <row r="313" spans="1:7" ht="22.5">
      <c r="A313" s="80"/>
      <c r="C313" s="86" t="s">
        <v>116</v>
      </c>
      <c r="E313" s="102"/>
      <c r="F313" s="102"/>
      <c r="G313" s="103"/>
    </row>
    <row r="314" spans="1:7" ht="60">
      <c r="A314" s="87" t="s">
        <v>124</v>
      </c>
      <c r="B314" s="75">
        <f>B311+1</f>
        <v>50</v>
      </c>
      <c r="C314" s="76" t="s">
        <v>275</v>
      </c>
      <c r="D314" s="75" t="s">
        <v>115</v>
      </c>
      <c r="E314" s="104">
        <v>2.4</v>
      </c>
      <c r="F314" s="105"/>
      <c r="G314" s="97">
        <f>E314*F314</f>
        <v>0</v>
      </c>
    </row>
    <row r="315" spans="1:7" ht="12">
      <c r="A315" s="80"/>
      <c r="C315" s="82" t="s">
        <v>106</v>
      </c>
      <c r="E315" s="102"/>
      <c r="F315" s="102"/>
      <c r="G315" s="103"/>
    </row>
    <row r="316" spans="1:7" ht="22.5">
      <c r="A316" s="80"/>
      <c r="C316" s="86" t="s">
        <v>116</v>
      </c>
      <c r="E316" s="102"/>
      <c r="F316" s="102"/>
      <c r="G316" s="103"/>
    </row>
    <row r="317" spans="1:7" ht="48">
      <c r="A317" s="87" t="s">
        <v>125</v>
      </c>
      <c r="B317" s="75">
        <f>B314+1</f>
        <v>51</v>
      </c>
      <c r="C317" s="76" t="s">
        <v>201</v>
      </c>
      <c r="D317" s="75" t="s">
        <v>102</v>
      </c>
      <c r="E317" s="104">
        <v>1</v>
      </c>
      <c r="F317" s="105"/>
      <c r="G317" s="97">
        <f>E317*F317</f>
        <v>0</v>
      </c>
    </row>
    <row r="318" spans="1:7" ht="12">
      <c r="A318" s="80"/>
      <c r="B318" s="81"/>
      <c r="C318" s="82" t="s">
        <v>106</v>
      </c>
      <c r="D318" s="81"/>
      <c r="E318" s="101"/>
      <c r="F318" s="102"/>
      <c r="G318" s="96"/>
    </row>
    <row r="319" spans="1:7" ht="12">
      <c r="A319" s="80"/>
      <c r="B319" s="81"/>
      <c r="C319" s="82" t="s">
        <v>113</v>
      </c>
      <c r="D319" s="81"/>
      <c r="E319" s="101"/>
      <c r="F319" s="102"/>
      <c r="G319" s="96"/>
    </row>
    <row r="320" spans="1:7" ht="12">
      <c r="A320" s="80"/>
      <c r="B320" s="81"/>
      <c r="C320" s="71" t="s">
        <v>114</v>
      </c>
      <c r="D320" s="81"/>
      <c r="E320" s="101"/>
      <c r="F320" s="102"/>
      <c r="G320" s="96"/>
    </row>
    <row r="321" spans="1:7" ht="12">
      <c r="A321" s="80"/>
      <c r="C321" s="82" t="s">
        <v>107</v>
      </c>
      <c r="E321" s="102"/>
      <c r="F321" s="102"/>
      <c r="G321" s="103"/>
    </row>
    <row r="322" spans="1:7" ht="12">
      <c r="A322" s="80"/>
      <c r="C322" s="71" t="s">
        <v>94</v>
      </c>
      <c r="E322" s="102"/>
      <c r="F322" s="102"/>
      <c r="G322" s="103"/>
    </row>
    <row r="323" spans="1:7" ht="12">
      <c r="A323" s="80"/>
      <c r="C323" s="82" t="s">
        <v>95</v>
      </c>
      <c r="E323" s="102"/>
      <c r="F323" s="102"/>
      <c r="G323" s="103"/>
    </row>
    <row r="324" spans="1:7" ht="12">
      <c r="A324" s="80"/>
      <c r="C324" s="83">
        <v>1</v>
      </c>
      <c r="E324" s="102"/>
      <c r="F324" s="102"/>
      <c r="G324" s="103"/>
    </row>
    <row r="325" spans="1:7" ht="12">
      <c r="A325" s="80"/>
      <c r="C325" s="82" t="s">
        <v>96</v>
      </c>
      <c r="E325" s="102"/>
      <c r="F325" s="102"/>
      <c r="G325" s="103"/>
    </row>
    <row r="326" spans="1:7" ht="12">
      <c r="A326" s="80"/>
      <c r="C326" s="84">
        <v>37</v>
      </c>
      <c r="E326" s="102"/>
      <c r="F326" s="102"/>
      <c r="G326" s="103"/>
    </row>
    <row r="327" spans="1:7" ht="12">
      <c r="A327" s="80"/>
      <c r="C327" s="82" t="s">
        <v>97</v>
      </c>
      <c r="E327" s="102"/>
      <c r="F327" s="102"/>
      <c r="G327" s="103"/>
    </row>
    <row r="328" spans="1:7" ht="56.25">
      <c r="A328" s="80"/>
      <c r="C328" s="85" t="s">
        <v>98</v>
      </c>
      <c r="E328" s="102"/>
      <c r="F328" s="102"/>
      <c r="G328" s="103"/>
    </row>
    <row r="329" spans="1:7" ht="12">
      <c r="A329" s="80"/>
      <c r="C329" s="82" t="s">
        <v>146</v>
      </c>
      <c r="E329" s="102"/>
      <c r="F329" s="102"/>
      <c r="G329" s="103"/>
    </row>
    <row r="330" spans="1:7" ht="22.5">
      <c r="A330" s="80"/>
      <c r="C330" s="85" t="s">
        <v>147</v>
      </c>
      <c r="E330" s="102"/>
      <c r="F330" s="102"/>
      <c r="G330" s="103"/>
    </row>
    <row r="331" spans="1:7" ht="12">
      <c r="A331" s="80"/>
      <c r="C331" s="82" t="s">
        <v>99</v>
      </c>
      <c r="E331" s="102"/>
      <c r="F331" s="102"/>
      <c r="G331" s="103"/>
    </row>
    <row r="332" spans="1:7" ht="67.5">
      <c r="A332" s="80"/>
      <c r="C332" s="86" t="s">
        <v>100</v>
      </c>
      <c r="E332" s="102"/>
      <c r="F332" s="102"/>
      <c r="G332" s="103"/>
    </row>
    <row r="333" spans="1:7" ht="12">
      <c r="A333" s="80"/>
      <c r="C333" s="86" t="s">
        <v>101</v>
      </c>
      <c r="E333" s="102"/>
      <c r="F333" s="102"/>
      <c r="G333" s="103"/>
    </row>
    <row r="334" spans="1:7" ht="12">
      <c r="A334" s="80"/>
      <c r="C334" s="82" t="s">
        <v>104</v>
      </c>
      <c r="E334" s="102"/>
      <c r="F334" s="102"/>
      <c r="G334" s="103"/>
    </row>
    <row r="335" spans="1:7" ht="12">
      <c r="A335" s="80"/>
      <c r="C335" s="86" t="s">
        <v>118</v>
      </c>
      <c r="E335" s="102"/>
      <c r="F335" s="102"/>
      <c r="G335" s="103"/>
    </row>
    <row r="336" spans="1:7" ht="36">
      <c r="A336" s="87" t="s">
        <v>125</v>
      </c>
      <c r="B336" s="75">
        <f>B317+1</f>
        <v>52</v>
      </c>
      <c r="C336" s="76" t="s">
        <v>202</v>
      </c>
      <c r="D336" s="75" t="s">
        <v>109</v>
      </c>
      <c r="E336" s="104">
        <v>1</v>
      </c>
      <c r="F336" s="105"/>
      <c r="G336" s="97">
        <f>E336*F336</f>
        <v>0</v>
      </c>
    </row>
    <row r="337" spans="1:7" ht="60">
      <c r="A337" s="87" t="s">
        <v>125</v>
      </c>
      <c r="B337" s="75">
        <f>B336+1</f>
        <v>53</v>
      </c>
      <c r="C337" s="76" t="s">
        <v>241</v>
      </c>
      <c r="D337" s="75" t="s">
        <v>110</v>
      </c>
      <c r="E337" s="104">
        <v>1</v>
      </c>
      <c r="F337" s="105"/>
      <c r="G337" s="97">
        <f>E337*F337</f>
        <v>0</v>
      </c>
    </row>
    <row r="338" spans="1:7" ht="12">
      <c r="A338" s="80"/>
      <c r="B338" s="81"/>
      <c r="C338" s="82" t="s">
        <v>106</v>
      </c>
      <c r="D338" s="81"/>
      <c r="E338" s="101"/>
      <c r="F338" s="102"/>
      <c r="G338" s="96"/>
    </row>
    <row r="339" spans="1:7" ht="22.5">
      <c r="A339" s="80"/>
      <c r="B339" s="81"/>
      <c r="C339" s="86" t="s">
        <v>116</v>
      </c>
      <c r="E339" s="102"/>
      <c r="F339" s="102"/>
      <c r="G339" s="103"/>
    </row>
    <row r="340" spans="1:7" ht="60">
      <c r="A340" s="87" t="s">
        <v>125</v>
      </c>
      <c r="B340" s="75">
        <f>B337+1</f>
        <v>54</v>
      </c>
      <c r="C340" s="76" t="s">
        <v>276</v>
      </c>
      <c r="D340" s="75" t="s">
        <v>115</v>
      </c>
      <c r="E340" s="104">
        <v>1.8</v>
      </c>
      <c r="F340" s="105"/>
      <c r="G340" s="97">
        <f>E340*F340</f>
        <v>0</v>
      </c>
    </row>
    <row r="341" spans="1:7" ht="12">
      <c r="A341" s="80"/>
      <c r="C341" s="82" t="s">
        <v>106</v>
      </c>
      <c r="E341" s="102"/>
      <c r="F341" s="102"/>
      <c r="G341" s="103"/>
    </row>
    <row r="342" spans="1:7" ht="22.5">
      <c r="A342" s="80"/>
      <c r="C342" s="86" t="s">
        <v>116</v>
      </c>
      <c r="E342" s="102"/>
      <c r="F342" s="102"/>
      <c r="G342" s="103"/>
    </row>
    <row r="343" spans="1:7" ht="60">
      <c r="A343" s="87" t="s">
        <v>125</v>
      </c>
      <c r="B343" s="75">
        <f>B340+1</f>
        <v>55</v>
      </c>
      <c r="C343" s="76" t="s">
        <v>277</v>
      </c>
      <c r="D343" s="75" t="s">
        <v>115</v>
      </c>
      <c r="E343" s="104">
        <v>3.2</v>
      </c>
      <c r="F343" s="105"/>
      <c r="G343" s="97">
        <f>E343*F343</f>
        <v>0</v>
      </c>
    </row>
    <row r="344" spans="1:7" ht="12">
      <c r="A344" s="80"/>
      <c r="C344" s="82" t="s">
        <v>106</v>
      </c>
      <c r="E344" s="102"/>
      <c r="F344" s="102"/>
      <c r="G344" s="103"/>
    </row>
    <row r="345" spans="1:7" ht="22.5">
      <c r="A345" s="80"/>
      <c r="C345" s="86" t="s">
        <v>116</v>
      </c>
      <c r="E345" s="102"/>
      <c r="F345" s="102"/>
      <c r="G345" s="103"/>
    </row>
    <row r="346" spans="1:7" ht="48">
      <c r="A346" s="87" t="s">
        <v>126</v>
      </c>
      <c r="B346" s="75">
        <f>B343+1</f>
        <v>56</v>
      </c>
      <c r="C346" s="76" t="s">
        <v>203</v>
      </c>
      <c r="D346" s="75" t="s">
        <v>102</v>
      </c>
      <c r="E346" s="104">
        <v>1</v>
      </c>
      <c r="F346" s="105"/>
      <c r="G346" s="97">
        <f>E346*F346</f>
        <v>0</v>
      </c>
    </row>
    <row r="347" spans="1:7" ht="12">
      <c r="A347" s="80"/>
      <c r="B347" s="81"/>
      <c r="C347" s="82" t="s">
        <v>106</v>
      </c>
      <c r="D347" s="81"/>
      <c r="E347" s="101"/>
      <c r="F347" s="102"/>
      <c r="G347" s="96"/>
    </row>
    <row r="348" spans="1:7" ht="12">
      <c r="A348" s="80"/>
      <c r="B348" s="81"/>
      <c r="C348" s="82" t="s">
        <v>113</v>
      </c>
      <c r="D348" s="81"/>
      <c r="E348" s="101"/>
      <c r="F348" s="102"/>
      <c r="G348" s="96"/>
    </row>
    <row r="349" spans="1:7" ht="12">
      <c r="A349" s="80"/>
      <c r="B349" s="81"/>
      <c r="C349" s="71" t="s">
        <v>117</v>
      </c>
      <c r="D349" s="81"/>
      <c r="E349" s="101"/>
      <c r="F349" s="102"/>
      <c r="G349" s="96"/>
    </row>
    <row r="350" spans="1:7" ht="12">
      <c r="A350" s="80"/>
      <c r="C350" s="82" t="s">
        <v>107</v>
      </c>
      <c r="E350" s="102"/>
      <c r="F350" s="102"/>
      <c r="G350" s="103"/>
    </row>
    <row r="351" spans="1:7" ht="12">
      <c r="A351" s="80"/>
      <c r="C351" s="71" t="s">
        <v>94</v>
      </c>
      <c r="E351" s="102"/>
      <c r="F351" s="102"/>
      <c r="G351" s="103"/>
    </row>
    <row r="352" spans="1:7" ht="12">
      <c r="A352" s="80"/>
      <c r="C352" s="82" t="s">
        <v>95</v>
      </c>
      <c r="E352" s="102"/>
      <c r="F352" s="102"/>
      <c r="G352" s="103"/>
    </row>
    <row r="353" spans="1:7" ht="12">
      <c r="A353" s="80"/>
      <c r="C353" s="83">
        <v>1</v>
      </c>
      <c r="E353" s="102"/>
      <c r="F353" s="102"/>
      <c r="G353" s="103"/>
    </row>
    <row r="354" spans="1:7" ht="12">
      <c r="A354" s="80"/>
      <c r="C354" s="82" t="s">
        <v>96</v>
      </c>
      <c r="E354" s="102"/>
      <c r="F354" s="102"/>
      <c r="G354" s="103"/>
    </row>
    <row r="355" spans="1:7" ht="12">
      <c r="A355" s="80"/>
      <c r="C355" s="84">
        <v>35</v>
      </c>
      <c r="E355" s="102"/>
      <c r="F355" s="102"/>
      <c r="G355" s="103"/>
    </row>
    <row r="356" spans="1:7" ht="12">
      <c r="A356" s="80"/>
      <c r="C356" s="82" t="s">
        <v>97</v>
      </c>
      <c r="E356" s="102"/>
      <c r="F356" s="102"/>
      <c r="G356" s="103"/>
    </row>
    <row r="357" spans="1:7" ht="56.25">
      <c r="A357" s="80"/>
      <c r="C357" s="85" t="s">
        <v>98</v>
      </c>
      <c r="E357" s="102"/>
      <c r="F357" s="102"/>
      <c r="G357" s="103"/>
    </row>
    <row r="358" spans="1:7" ht="12">
      <c r="A358" s="80"/>
      <c r="C358" s="82" t="s">
        <v>146</v>
      </c>
      <c r="E358" s="102"/>
      <c r="F358" s="102"/>
      <c r="G358" s="103"/>
    </row>
    <row r="359" spans="1:7" ht="22.5">
      <c r="A359" s="80"/>
      <c r="C359" s="85" t="s">
        <v>147</v>
      </c>
      <c r="E359" s="102"/>
      <c r="F359" s="102"/>
      <c r="G359" s="103"/>
    </row>
    <row r="360" spans="1:7" ht="12">
      <c r="A360" s="80"/>
      <c r="C360" s="82" t="s">
        <v>99</v>
      </c>
      <c r="E360" s="102"/>
      <c r="F360" s="102"/>
      <c r="G360" s="103"/>
    </row>
    <row r="361" spans="1:7" ht="12">
      <c r="A361" s="80"/>
      <c r="C361" s="86" t="s">
        <v>127</v>
      </c>
      <c r="E361" s="102"/>
      <c r="F361" s="102"/>
      <c r="G361" s="103"/>
    </row>
    <row r="362" spans="1:7" ht="12">
      <c r="A362" s="80"/>
      <c r="C362" s="82" t="s">
        <v>104</v>
      </c>
      <c r="E362" s="102"/>
      <c r="F362" s="102"/>
      <c r="G362" s="103"/>
    </row>
    <row r="363" spans="1:7" ht="12">
      <c r="A363" s="80"/>
      <c r="C363" s="86" t="s">
        <v>118</v>
      </c>
      <c r="E363" s="102"/>
      <c r="F363" s="102"/>
      <c r="G363" s="103"/>
    </row>
    <row r="364" spans="1:7" ht="36">
      <c r="A364" s="87" t="s">
        <v>126</v>
      </c>
      <c r="B364" s="75">
        <f>B346+1</f>
        <v>57</v>
      </c>
      <c r="C364" s="76" t="s">
        <v>204</v>
      </c>
      <c r="D364" s="75" t="s">
        <v>109</v>
      </c>
      <c r="E364" s="104">
        <v>1</v>
      </c>
      <c r="F364" s="105"/>
      <c r="G364" s="97">
        <f>E364*F364</f>
        <v>0</v>
      </c>
    </row>
    <row r="365" spans="1:7" ht="60">
      <c r="A365" s="87" t="s">
        <v>126</v>
      </c>
      <c r="B365" s="75">
        <f>B364+1</f>
        <v>58</v>
      </c>
      <c r="C365" s="76" t="s">
        <v>242</v>
      </c>
      <c r="D365" s="75" t="s">
        <v>110</v>
      </c>
      <c r="E365" s="104">
        <v>1</v>
      </c>
      <c r="F365" s="105"/>
      <c r="G365" s="97">
        <f>E365*F365</f>
        <v>0</v>
      </c>
    </row>
    <row r="366" spans="1:7" ht="12">
      <c r="A366" s="80"/>
      <c r="B366" s="81"/>
      <c r="C366" s="82" t="s">
        <v>106</v>
      </c>
      <c r="D366" s="81"/>
      <c r="E366" s="101"/>
      <c r="F366" s="102"/>
      <c r="G366" s="96"/>
    </row>
    <row r="367" spans="1:7" ht="22.5">
      <c r="A367" s="80"/>
      <c r="B367" s="81"/>
      <c r="C367" s="86" t="s">
        <v>116</v>
      </c>
      <c r="E367" s="102"/>
      <c r="F367" s="102"/>
      <c r="G367" s="103"/>
    </row>
    <row r="368" spans="1:7" ht="60">
      <c r="A368" s="87" t="s">
        <v>126</v>
      </c>
      <c r="B368" s="75">
        <f>B365+1</f>
        <v>59</v>
      </c>
      <c r="C368" s="76" t="s">
        <v>278</v>
      </c>
      <c r="D368" s="75" t="s">
        <v>115</v>
      </c>
      <c r="E368" s="104">
        <v>1.7</v>
      </c>
      <c r="F368" s="105"/>
      <c r="G368" s="97">
        <f>E368*F368</f>
        <v>0</v>
      </c>
    </row>
    <row r="369" spans="1:7" ht="12">
      <c r="A369" s="80"/>
      <c r="C369" s="82" t="s">
        <v>106</v>
      </c>
      <c r="E369" s="102"/>
      <c r="F369" s="102"/>
      <c r="G369" s="103"/>
    </row>
    <row r="370" spans="1:7" ht="22.5">
      <c r="A370" s="80"/>
      <c r="C370" s="86" t="s">
        <v>116</v>
      </c>
      <c r="E370" s="102"/>
      <c r="F370" s="102"/>
      <c r="G370" s="103"/>
    </row>
    <row r="371" spans="1:7" ht="60">
      <c r="A371" s="87" t="s">
        <v>126</v>
      </c>
      <c r="B371" s="75">
        <f>B368+1</f>
        <v>60</v>
      </c>
      <c r="C371" s="76" t="s">
        <v>279</v>
      </c>
      <c r="D371" s="75" t="s">
        <v>115</v>
      </c>
      <c r="E371" s="104">
        <v>3</v>
      </c>
      <c r="F371" s="105"/>
      <c r="G371" s="97">
        <f>E371*F371</f>
        <v>0</v>
      </c>
    </row>
    <row r="372" spans="1:7" ht="12">
      <c r="A372" s="80"/>
      <c r="C372" s="82" t="s">
        <v>106</v>
      </c>
      <c r="E372" s="102"/>
      <c r="F372" s="102"/>
      <c r="G372" s="103"/>
    </row>
    <row r="373" spans="1:7" ht="22.5">
      <c r="A373" s="80"/>
      <c r="C373" s="86" t="s">
        <v>116</v>
      </c>
      <c r="E373" s="102"/>
      <c r="F373" s="102"/>
      <c r="G373" s="103"/>
    </row>
    <row r="374" spans="1:7" ht="48">
      <c r="A374" s="87" t="s">
        <v>128</v>
      </c>
      <c r="B374" s="75">
        <f>B371+1</f>
        <v>61</v>
      </c>
      <c r="C374" s="76" t="s">
        <v>205</v>
      </c>
      <c r="D374" s="75" t="s">
        <v>102</v>
      </c>
      <c r="E374" s="104">
        <v>1</v>
      </c>
      <c r="F374" s="105"/>
      <c r="G374" s="97">
        <f>E374*F374</f>
        <v>0</v>
      </c>
    </row>
    <row r="375" spans="1:7" ht="12">
      <c r="A375" s="80"/>
      <c r="B375" s="81"/>
      <c r="C375" s="82" t="s">
        <v>106</v>
      </c>
      <c r="D375" s="81"/>
      <c r="E375" s="101"/>
      <c r="F375" s="102"/>
      <c r="G375" s="96"/>
    </row>
    <row r="376" spans="1:7" ht="12">
      <c r="A376" s="80"/>
      <c r="B376" s="81"/>
      <c r="C376" s="82" t="s">
        <v>113</v>
      </c>
      <c r="D376" s="81"/>
      <c r="E376" s="101"/>
      <c r="F376" s="102"/>
      <c r="G376" s="96"/>
    </row>
    <row r="377" spans="1:7" ht="12">
      <c r="A377" s="80"/>
      <c r="B377" s="81"/>
      <c r="C377" s="71" t="s">
        <v>129</v>
      </c>
      <c r="D377" s="81"/>
      <c r="E377" s="101"/>
      <c r="F377" s="102"/>
      <c r="G377" s="96"/>
    </row>
    <row r="378" spans="1:7" ht="12">
      <c r="A378" s="80"/>
      <c r="C378" s="82" t="s">
        <v>107</v>
      </c>
      <c r="E378" s="102"/>
      <c r="F378" s="102"/>
      <c r="G378" s="103"/>
    </row>
    <row r="379" spans="1:7" ht="12">
      <c r="A379" s="80"/>
      <c r="C379" s="71" t="s">
        <v>94</v>
      </c>
      <c r="E379" s="102"/>
      <c r="F379" s="102"/>
      <c r="G379" s="103"/>
    </row>
    <row r="380" spans="1:7" ht="12">
      <c r="A380" s="80"/>
      <c r="C380" s="82" t="s">
        <v>95</v>
      </c>
      <c r="E380" s="102"/>
      <c r="F380" s="102"/>
      <c r="G380" s="103"/>
    </row>
    <row r="381" spans="1:7" ht="12">
      <c r="A381" s="80"/>
      <c r="C381" s="83">
        <v>1</v>
      </c>
      <c r="E381" s="102"/>
      <c r="F381" s="102"/>
      <c r="G381" s="103"/>
    </row>
    <row r="382" spans="1:7" ht="12">
      <c r="A382" s="80"/>
      <c r="C382" s="82" t="s">
        <v>96</v>
      </c>
      <c r="E382" s="102"/>
      <c r="F382" s="102"/>
      <c r="G382" s="103"/>
    </row>
    <row r="383" spans="1:7" ht="12">
      <c r="A383" s="80"/>
      <c r="C383" s="84">
        <v>35</v>
      </c>
      <c r="E383" s="102"/>
      <c r="F383" s="102"/>
      <c r="G383" s="103"/>
    </row>
    <row r="384" spans="1:7" ht="12">
      <c r="A384" s="80"/>
      <c r="C384" s="82" t="s">
        <v>97</v>
      </c>
      <c r="E384" s="102"/>
      <c r="F384" s="102"/>
      <c r="G384" s="103"/>
    </row>
    <row r="385" spans="1:7" ht="56.25">
      <c r="A385" s="80"/>
      <c r="C385" s="85" t="s">
        <v>98</v>
      </c>
      <c r="E385" s="102"/>
      <c r="F385" s="102"/>
      <c r="G385" s="103"/>
    </row>
    <row r="386" spans="1:7" ht="12">
      <c r="A386" s="80"/>
      <c r="C386" s="82" t="s">
        <v>146</v>
      </c>
      <c r="E386" s="102"/>
      <c r="F386" s="102"/>
      <c r="G386" s="103"/>
    </row>
    <row r="387" spans="1:7" ht="22.5">
      <c r="A387" s="80"/>
      <c r="C387" s="85" t="s">
        <v>147</v>
      </c>
      <c r="E387" s="102"/>
      <c r="F387" s="102"/>
      <c r="G387" s="103"/>
    </row>
    <row r="388" spans="1:7" ht="12">
      <c r="A388" s="80"/>
      <c r="C388" s="82" t="s">
        <v>99</v>
      </c>
      <c r="E388" s="102"/>
      <c r="F388" s="102"/>
      <c r="G388" s="103"/>
    </row>
    <row r="389" spans="1:7" ht="12">
      <c r="A389" s="80"/>
      <c r="C389" s="86" t="s">
        <v>127</v>
      </c>
      <c r="E389" s="102"/>
      <c r="F389" s="102"/>
      <c r="G389" s="103"/>
    </row>
    <row r="390" spans="1:7" ht="12">
      <c r="A390" s="80"/>
      <c r="C390" s="82" t="s">
        <v>104</v>
      </c>
      <c r="E390" s="102"/>
      <c r="F390" s="102"/>
      <c r="G390" s="103"/>
    </row>
    <row r="391" spans="1:7" ht="12">
      <c r="A391" s="80"/>
      <c r="C391" s="86" t="s">
        <v>118</v>
      </c>
      <c r="E391" s="102"/>
      <c r="F391" s="102"/>
      <c r="G391" s="103"/>
    </row>
    <row r="392" spans="1:7" ht="36">
      <c r="A392" s="87" t="s">
        <v>128</v>
      </c>
      <c r="B392" s="75">
        <f>B374+1</f>
        <v>62</v>
      </c>
      <c r="C392" s="76" t="s">
        <v>206</v>
      </c>
      <c r="D392" s="75" t="s">
        <v>109</v>
      </c>
      <c r="E392" s="104">
        <v>1</v>
      </c>
      <c r="F392" s="105"/>
      <c r="G392" s="97">
        <f>E392*F392</f>
        <v>0</v>
      </c>
    </row>
    <row r="393" spans="1:7" ht="60">
      <c r="A393" s="87" t="s">
        <v>128</v>
      </c>
      <c r="B393" s="75">
        <f>B392+1</f>
        <v>63</v>
      </c>
      <c r="C393" s="76" t="s">
        <v>243</v>
      </c>
      <c r="D393" s="75" t="s">
        <v>110</v>
      </c>
      <c r="E393" s="104">
        <v>1</v>
      </c>
      <c r="F393" s="105"/>
      <c r="G393" s="97">
        <f>E393*F393</f>
        <v>0</v>
      </c>
    </row>
    <row r="394" spans="1:7" ht="12">
      <c r="A394" s="80"/>
      <c r="B394" s="81"/>
      <c r="C394" s="82" t="s">
        <v>106</v>
      </c>
      <c r="D394" s="81"/>
      <c r="E394" s="101"/>
      <c r="F394" s="102"/>
      <c r="G394" s="96"/>
    </row>
    <row r="395" spans="1:7" ht="22.5">
      <c r="A395" s="80"/>
      <c r="B395" s="81"/>
      <c r="C395" s="86" t="s">
        <v>116</v>
      </c>
      <c r="E395" s="102"/>
      <c r="F395" s="102"/>
      <c r="G395" s="103"/>
    </row>
    <row r="396" spans="1:7" ht="60">
      <c r="A396" s="87" t="s">
        <v>128</v>
      </c>
      <c r="B396" s="75">
        <f>B393+1</f>
        <v>64</v>
      </c>
      <c r="C396" s="76" t="s">
        <v>280</v>
      </c>
      <c r="D396" s="75" t="s">
        <v>115</v>
      </c>
      <c r="E396" s="104">
        <v>1</v>
      </c>
      <c r="F396" s="105"/>
      <c r="G396" s="97">
        <f>E396*F396</f>
        <v>0</v>
      </c>
    </row>
    <row r="397" spans="1:7" ht="12">
      <c r="A397" s="80"/>
      <c r="C397" s="82" t="s">
        <v>106</v>
      </c>
      <c r="E397" s="102"/>
      <c r="F397" s="102"/>
      <c r="G397" s="103"/>
    </row>
    <row r="398" spans="1:7" ht="22.5">
      <c r="A398" s="80"/>
      <c r="C398" s="86" t="s">
        <v>116</v>
      </c>
      <c r="E398" s="102"/>
      <c r="F398" s="102"/>
      <c r="G398" s="103"/>
    </row>
    <row r="399" spans="1:7" ht="60">
      <c r="A399" s="87" t="s">
        <v>128</v>
      </c>
      <c r="B399" s="75">
        <f>B396+1</f>
        <v>65</v>
      </c>
      <c r="C399" s="76" t="s">
        <v>281</v>
      </c>
      <c r="D399" s="75" t="s">
        <v>115</v>
      </c>
      <c r="E399" s="104">
        <v>1.7</v>
      </c>
      <c r="F399" s="105"/>
      <c r="G399" s="97">
        <f>E399*F399</f>
        <v>0</v>
      </c>
    </row>
    <row r="400" spans="1:7" ht="12">
      <c r="A400" s="80"/>
      <c r="C400" s="82" t="s">
        <v>106</v>
      </c>
      <c r="E400" s="102"/>
      <c r="F400" s="102"/>
      <c r="G400" s="103"/>
    </row>
    <row r="401" spans="1:7" ht="22.5">
      <c r="A401" s="80"/>
      <c r="C401" s="86" t="s">
        <v>116</v>
      </c>
      <c r="E401" s="102"/>
      <c r="F401" s="102"/>
      <c r="G401" s="103"/>
    </row>
    <row r="402" spans="1:7" ht="48">
      <c r="A402" s="87" t="s">
        <v>130</v>
      </c>
      <c r="B402" s="75">
        <f>B399+1</f>
        <v>66</v>
      </c>
      <c r="C402" s="76" t="s">
        <v>207</v>
      </c>
      <c r="D402" s="75" t="s">
        <v>102</v>
      </c>
      <c r="E402" s="104">
        <v>1</v>
      </c>
      <c r="F402" s="105"/>
      <c r="G402" s="97">
        <f>E402*F402</f>
        <v>0</v>
      </c>
    </row>
    <row r="403" spans="1:7" ht="12">
      <c r="A403" s="80"/>
      <c r="B403" s="81"/>
      <c r="C403" s="82" t="s">
        <v>106</v>
      </c>
      <c r="D403" s="81"/>
      <c r="E403" s="101"/>
      <c r="F403" s="102"/>
      <c r="G403" s="96"/>
    </row>
    <row r="404" spans="1:7" ht="12">
      <c r="A404" s="80"/>
      <c r="B404" s="81"/>
      <c r="C404" s="82" t="s">
        <v>113</v>
      </c>
      <c r="D404" s="81"/>
      <c r="E404" s="101"/>
      <c r="F404" s="102"/>
      <c r="G404" s="96"/>
    </row>
    <row r="405" spans="1:7" ht="12">
      <c r="A405" s="80"/>
      <c r="B405" s="81"/>
      <c r="C405" s="71" t="s">
        <v>129</v>
      </c>
      <c r="D405" s="81"/>
      <c r="E405" s="101"/>
      <c r="F405" s="102"/>
      <c r="G405" s="96"/>
    </row>
    <row r="406" spans="1:7" ht="12">
      <c r="A406" s="80"/>
      <c r="C406" s="82" t="s">
        <v>107</v>
      </c>
      <c r="E406" s="102"/>
      <c r="F406" s="102"/>
      <c r="G406" s="103"/>
    </row>
    <row r="407" spans="1:7" ht="12">
      <c r="A407" s="80"/>
      <c r="C407" s="71" t="s">
        <v>94</v>
      </c>
      <c r="E407" s="102"/>
      <c r="F407" s="102"/>
      <c r="G407" s="103"/>
    </row>
    <row r="408" spans="1:7" ht="12">
      <c r="A408" s="80"/>
      <c r="C408" s="82" t="s">
        <v>95</v>
      </c>
      <c r="E408" s="102"/>
      <c r="F408" s="102"/>
      <c r="G408" s="103"/>
    </row>
    <row r="409" spans="1:7" ht="12">
      <c r="A409" s="80"/>
      <c r="C409" s="83">
        <v>1</v>
      </c>
      <c r="E409" s="102"/>
      <c r="F409" s="102"/>
      <c r="G409" s="103"/>
    </row>
    <row r="410" spans="1:7" ht="12">
      <c r="A410" s="80"/>
      <c r="C410" s="82" t="s">
        <v>96</v>
      </c>
      <c r="E410" s="102"/>
      <c r="F410" s="102"/>
      <c r="G410" s="103"/>
    </row>
    <row r="411" spans="1:7" ht="12">
      <c r="A411" s="80"/>
      <c r="C411" s="84">
        <v>35</v>
      </c>
      <c r="E411" s="102"/>
      <c r="F411" s="102"/>
      <c r="G411" s="103"/>
    </row>
    <row r="412" spans="1:7" ht="12">
      <c r="A412" s="80"/>
      <c r="C412" s="82" t="s">
        <v>97</v>
      </c>
      <c r="E412" s="102"/>
      <c r="F412" s="102"/>
      <c r="G412" s="103"/>
    </row>
    <row r="413" spans="1:7" ht="56.25">
      <c r="A413" s="80"/>
      <c r="C413" s="85" t="s">
        <v>98</v>
      </c>
      <c r="E413" s="102"/>
      <c r="F413" s="102"/>
      <c r="G413" s="103"/>
    </row>
    <row r="414" spans="1:7" ht="12">
      <c r="A414" s="80"/>
      <c r="C414" s="82" t="s">
        <v>146</v>
      </c>
      <c r="E414" s="102"/>
      <c r="F414" s="102"/>
      <c r="G414" s="103"/>
    </row>
    <row r="415" spans="1:7" ht="22.5">
      <c r="A415" s="80"/>
      <c r="C415" s="85" t="s">
        <v>147</v>
      </c>
      <c r="E415" s="102"/>
      <c r="F415" s="102"/>
      <c r="G415" s="103"/>
    </row>
    <row r="416" spans="1:7" ht="12">
      <c r="A416" s="80"/>
      <c r="C416" s="82" t="s">
        <v>99</v>
      </c>
      <c r="E416" s="102"/>
      <c r="F416" s="102"/>
      <c r="G416" s="103"/>
    </row>
    <row r="417" spans="1:7" ht="12">
      <c r="A417" s="80"/>
      <c r="C417" s="86" t="s">
        <v>127</v>
      </c>
      <c r="E417" s="102"/>
      <c r="F417" s="102"/>
      <c r="G417" s="103"/>
    </row>
    <row r="418" spans="1:7" ht="12">
      <c r="A418" s="80"/>
      <c r="C418" s="82" t="s">
        <v>104</v>
      </c>
      <c r="E418" s="102"/>
      <c r="F418" s="102"/>
      <c r="G418" s="103"/>
    </row>
    <row r="419" spans="1:7" ht="12">
      <c r="A419" s="80"/>
      <c r="C419" s="86" t="s">
        <v>118</v>
      </c>
      <c r="E419" s="102"/>
      <c r="F419" s="102"/>
      <c r="G419" s="103"/>
    </row>
    <row r="420" spans="1:7" ht="36">
      <c r="A420" s="87" t="s">
        <v>130</v>
      </c>
      <c r="B420" s="75">
        <f>B402+1</f>
        <v>67</v>
      </c>
      <c r="C420" s="76" t="s">
        <v>208</v>
      </c>
      <c r="D420" s="75" t="s">
        <v>109</v>
      </c>
      <c r="E420" s="104">
        <v>1</v>
      </c>
      <c r="F420" s="105"/>
      <c r="G420" s="97">
        <f>E420*F420</f>
        <v>0</v>
      </c>
    </row>
    <row r="421" spans="1:7" ht="60">
      <c r="A421" s="87" t="s">
        <v>130</v>
      </c>
      <c r="B421" s="75">
        <f>B420+1</f>
        <v>68</v>
      </c>
      <c r="C421" s="76" t="s">
        <v>244</v>
      </c>
      <c r="D421" s="75" t="s">
        <v>110</v>
      </c>
      <c r="E421" s="104">
        <v>1</v>
      </c>
      <c r="F421" s="105"/>
      <c r="G421" s="97">
        <f>E421*F421</f>
        <v>0</v>
      </c>
    </row>
    <row r="422" spans="1:7" ht="12">
      <c r="A422" s="80"/>
      <c r="B422" s="81"/>
      <c r="C422" s="82" t="s">
        <v>106</v>
      </c>
      <c r="D422" s="81"/>
      <c r="E422" s="101"/>
      <c r="F422" s="102"/>
      <c r="G422" s="96"/>
    </row>
    <row r="423" spans="1:7" ht="22.5">
      <c r="A423" s="80"/>
      <c r="B423" s="81"/>
      <c r="C423" s="86" t="s">
        <v>116</v>
      </c>
      <c r="E423" s="102"/>
      <c r="F423" s="102"/>
      <c r="G423" s="103"/>
    </row>
    <row r="424" spans="1:7" ht="60">
      <c r="A424" s="87" t="s">
        <v>130</v>
      </c>
      <c r="B424" s="75">
        <f>B421+1</f>
        <v>69</v>
      </c>
      <c r="C424" s="76" t="s">
        <v>282</v>
      </c>
      <c r="D424" s="75" t="s">
        <v>115</v>
      </c>
      <c r="E424" s="104">
        <v>1</v>
      </c>
      <c r="F424" s="105"/>
      <c r="G424" s="97">
        <f>E424*F424</f>
        <v>0</v>
      </c>
    </row>
    <row r="425" spans="1:7" ht="12">
      <c r="A425" s="80"/>
      <c r="C425" s="82" t="s">
        <v>106</v>
      </c>
      <c r="E425" s="102"/>
      <c r="F425" s="102"/>
      <c r="G425" s="103"/>
    </row>
    <row r="426" spans="1:7" ht="22.5">
      <c r="A426" s="80"/>
      <c r="C426" s="86" t="s">
        <v>116</v>
      </c>
      <c r="E426" s="102"/>
      <c r="F426" s="102"/>
      <c r="G426" s="103"/>
    </row>
    <row r="427" spans="1:7" ht="60">
      <c r="A427" s="87" t="s">
        <v>130</v>
      </c>
      <c r="B427" s="75">
        <f>B424+1</f>
        <v>70</v>
      </c>
      <c r="C427" s="76" t="s">
        <v>283</v>
      </c>
      <c r="D427" s="75" t="s">
        <v>115</v>
      </c>
      <c r="E427" s="104">
        <v>1.7</v>
      </c>
      <c r="F427" s="105"/>
      <c r="G427" s="97">
        <f>E427*F427</f>
        <v>0</v>
      </c>
    </row>
    <row r="428" spans="1:7" ht="12">
      <c r="A428" s="80"/>
      <c r="C428" s="82" t="s">
        <v>106</v>
      </c>
      <c r="E428" s="102"/>
      <c r="F428" s="102"/>
      <c r="G428" s="103"/>
    </row>
    <row r="429" spans="1:7" ht="22.5">
      <c r="A429" s="80"/>
      <c r="C429" s="86" t="s">
        <v>116</v>
      </c>
      <c r="E429" s="102"/>
      <c r="F429" s="102"/>
      <c r="G429" s="103"/>
    </row>
    <row r="430" spans="1:7" ht="48">
      <c r="A430" s="87" t="s">
        <v>131</v>
      </c>
      <c r="B430" s="75">
        <f>B427+1</f>
        <v>71</v>
      </c>
      <c r="C430" s="76" t="s">
        <v>209</v>
      </c>
      <c r="D430" s="75" t="s">
        <v>102</v>
      </c>
      <c r="E430" s="104">
        <v>1</v>
      </c>
      <c r="F430" s="105"/>
      <c r="G430" s="97">
        <f>E430*F430</f>
        <v>0</v>
      </c>
    </row>
    <row r="431" spans="1:7" ht="12">
      <c r="A431" s="80"/>
      <c r="B431" s="81"/>
      <c r="C431" s="82" t="s">
        <v>106</v>
      </c>
      <c r="D431" s="81"/>
      <c r="E431" s="101"/>
      <c r="F431" s="102"/>
      <c r="G431" s="96"/>
    </row>
    <row r="432" spans="1:7" ht="12">
      <c r="A432" s="80"/>
      <c r="B432" s="81"/>
      <c r="C432" s="82" t="s">
        <v>113</v>
      </c>
      <c r="D432" s="81"/>
      <c r="E432" s="101"/>
      <c r="F432" s="102"/>
      <c r="G432" s="96"/>
    </row>
    <row r="433" spans="1:7" ht="12">
      <c r="A433" s="80"/>
      <c r="B433" s="81"/>
      <c r="C433" s="71" t="s">
        <v>114</v>
      </c>
      <c r="D433" s="81"/>
      <c r="E433" s="101"/>
      <c r="F433" s="102"/>
      <c r="G433" s="96"/>
    </row>
    <row r="434" spans="1:7" ht="12">
      <c r="A434" s="80"/>
      <c r="C434" s="82" t="s">
        <v>107</v>
      </c>
      <c r="E434" s="102"/>
      <c r="F434" s="102"/>
      <c r="G434" s="103"/>
    </row>
    <row r="435" spans="1:7" ht="12">
      <c r="A435" s="80"/>
      <c r="C435" s="71" t="s">
        <v>94</v>
      </c>
      <c r="E435" s="102"/>
      <c r="F435" s="102"/>
      <c r="G435" s="103"/>
    </row>
    <row r="436" spans="1:7" ht="12">
      <c r="A436" s="80"/>
      <c r="C436" s="82" t="s">
        <v>95</v>
      </c>
      <c r="E436" s="102"/>
      <c r="F436" s="102"/>
      <c r="G436" s="103"/>
    </row>
    <row r="437" spans="1:7" ht="12">
      <c r="A437" s="80"/>
      <c r="C437" s="83">
        <v>1</v>
      </c>
      <c r="E437" s="102"/>
      <c r="F437" s="102"/>
      <c r="G437" s="103"/>
    </row>
    <row r="438" spans="1:7" ht="12">
      <c r="A438" s="80"/>
      <c r="C438" s="82" t="s">
        <v>96</v>
      </c>
      <c r="E438" s="102"/>
      <c r="F438" s="102"/>
      <c r="G438" s="103"/>
    </row>
    <row r="439" spans="1:7" ht="12">
      <c r="A439" s="80"/>
      <c r="C439" s="84">
        <v>35</v>
      </c>
      <c r="E439" s="102"/>
      <c r="F439" s="102"/>
      <c r="G439" s="103"/>
    </row>
    <row r="440" spans="1:7" ht="12">
      <c r="A440" s="80"/>
      <c r="C440" s="82" t="s">
        <v>97</v>
      </c>
      <c r="E440" s="102"/>
      <c r="F440" s="102"/>
      <c r="G440" s="103"/>
    </row>
    <row r="441" spans="1:7" ht="56.25">
      <c r="A441" s="80"/>
      <c r="C441" s="85" t="s">
        <v>98</v>
      </c>
      <c r="E441" s="102"/>
      <c r="F441" s="102"/>
      <c r="G441" s="103"/>
    </row>
    <row r="442" spans="1:7" ht="12">
      <c r="A442" s="80"/>
      <c r="C442" s="82" t="s">
        <v>146</v>
      </c>
      <c r="E442" s="102"/>
      <c r="F442" s="102"/>
      <c r="G442" s="103"/>
    </row>
    <row r="443" spans="1:7" ht="22.5">
      <c r="A443" s="80"/>
      <c r="C443" s="85" t="s">
        <v>147</v>
      </c>
      <c r="E443" s="102"/>
      <c r="F443" s="102"/>
      <c r="G443" s="103"/>
    </row>
    <row r="444" spans="1:7" ht="12">
      <c r="A444" s="80"/>
      <c r="C444" s="82" t="s">
        <v>99</v>
      </c>
      <c r="E444" s="102"/>
      <c r="F444" s="102"/>
      <c r="G444" s="103"/>
    </row>
    <row r="445" spans="1:7" ht="12">
      <c r="A445" s="80"/>
      <c r="C445" s="86" t="s">
        <v>127</v>
      </c>
      <c r="E445" s="102"/>
      <c r="F445" s="102"/>
      <c r="G445" s="103"/>
    </row>
    <row r="446" spans="1:7" ht="12">
      <c r="A446" s="80"/>
      <c r="C446" s="82" t="s">
        <v>104</v>
      </c>
      <c r="E446" s="102"/>
      <c r="F446" s="102"/>
      <c r="G446" s="103"/>
    </row>
    <row r="447" spans="1:7" ht="22.5">
      <c r="A447" s="80"/>
      <c r="C447" s="86" t="s">
        <v>132</v>
      </c>
      <c r="E447" s="102"/>
      <c r="F447" s="102"/>
      <c r="G447" s="103"/>
    </row>
    <row r="448" spans="1:7" ht="36">
      <c r="A448" s="87" t="s">
        <v>131</v>
      </c>
      <c r="B448" s="75">
        <f>B430+1</f>
        <v>72</v>
      </c>
      <c r="C448" s="76" t="s">
        <v>210</v>
      </c>
      <c r="D448" s="75" t="s">
        <v>109</v>
      </c>
      <c r="E448" s="104">
        <v>1</v>
      </c>
      <c r="F448" s="105"/>
      <c r="G448" s="97">
        <f>E448*F448</f>
        <v>0</v>
      </c>
    </row>
    <row r="449" spans="1:7" ht="60">
      <c r="A449" s="87" t="s">
        <v>131</v>
      </c>
      <c r="B449" s="75">
        <f>B448+1</f>
        <v>73</v>
      </c>
      <c r="C449" s="76" t="s">
        <v>245</v>
      </c>
      <c r="D449" s="75" t="s">
        <v>110</v>
      </c>
      <c r="E449" s="104">
        <v>1</v>
      </c>
      <c r="F449" s="105"/>
      <c r="G449" s="97">
        <f>E449*F449</f>
        <v>0</v>
      </c>
    </row>
    <row r="450" spans="1:7" ht="12">
      <c r="A450" s="80"/>
      <c r="B450" s="81"/>
      <c r="C450" s="82" t="s">
        <v>106</v>
      </c>
      <c r="D450" s="81"/>
      <c r="E450" s="101"/>
      <c r="F450" s="102"/>
      <c r="G450" s="96"/>
    </row>
    <row r="451" spans="1:7" ht="22.5">
      <c r="A451" s="80"/>
      <c r="B451" s="81"/>
      <c r="C451" s="86" t="s">
        <v>116</v>
      </c>
      <c r="E451" s="102"/>
      <c r="F451" s="102"/>
      <c r="G451" s="103"/>
    </row>
    <row r="452" spans="1:7" ht="60">
      <c r="A452" s="87" t="s">
        <v>131</v>
      </c>
      <c r="B452" s="75">
        <f>B449+1</f>
        <v>74</v>
      </c>
      <c r="C452" s="76" t="s">
        <v>284</v>
      </c>
      <c r="D452" s="75" t="s">
        <v>115</v>
      </c>
      <c r="E452" s="104">
        <v>1.8</v>
      </c>
      <c r="F452" s="105"/>
      <c r="G452" s="97">
        <f>E452*F452</f>
        <v>0</v>
      </c>
    </row>
    <row r="453" spans="1:7" ht="12">
      <c r="A453" s="80"/>
      <c r="C453" s="82" t="s">
        <v>106</v>
      </c>
      <c r="E453" s="102"/>
      <c r="F453" s="102"/>
      <c r="G453" s="103"/>
    </row>
    <row r="454" spans="1:7" ht="22.5">
      <c r="A454" s="80"/>
      <c r="C454" s="86" t="s">
        <v>116</v>
      </c>
      <c r="E454" s="102"/>
      <c r="F454" s="102"/>
      <c r="G454" s="103"/>
    </row>
    <row r="455" spans="1:7" ht="60">
      <c r="A455" s="87" t="s">
        <v>131</v>
      </c>
      <c r="B455" s="75">
        <f>B452+1</f>
        <v>75</v>
      </c>
      <c r="C455" s="76" t="s">
        <v>285</v>
      </c>
      <c r="D455" s="75" t="s">
        <v>115</v>
      </c>
      <c r="E455" s="104">
        <v>3.2</v>
      </c>
      <c r="F455" s="105"/>
      <c r="G455" s="97">
        <f>E455*F455</f>
        <v>0</v>
      </c>
    </row>
    <row r="456" spans="1:7" ht="12">
      <c r="A456" s="80"/>
      <c r="C456" s="82" t="s">
        <v>106</v>
      </c>
      <c r="E456" s="102"/>
      <c r="F456" s="102"/>
      <c r="G456" s="103"/>
    </row>
    <row r="457" spans="1:7" ht="22.5">
      <c r="A457" s="80"/>
      <c r="C457" s="86" t="s">
        <v>116</v>
      </c>
      <c r="E457" s="102"/>
      <c r="F457" s="102"/>
      <c r="G457" s="103"/>
    </row>
    <row r="458" spans="1:7" ht="48">
      <c r="A458" s="87" t="s">
        <v>133</v>
      </c>
      <c r="B458" s="75">
        <f>B455+1</f>
        <v>76</v>
      </c>
      <c r="C458" s="76" t="s">
        <v>211</v>
      </c>
      <c r="D458" s="75" t="s">
        <v>102</v>
      </c>
      <c r="E458" s="104">
        <v>1</v>
      </c>
      <c r="F458" s="105"/>
      <c r="G458" s="97">
        <f>E458*F458</f>
        <v>0</v>
      </c>
    </row>
    <row r="459" spans="1:7" ht="12">
      <c r="A459" s="80"/>
      <c r="B459" s="81"/>
      <c r="C459" s="82" t="s">
        <v>106</v>
      </c>
      <c r="D459" s="81"/>
      <c r="E459" s="101"/>
      <c r="F459" s="102"/>
      <c r="G459" s="96"/>
    </row>
    <row r="460" spans="1:7" ht="12">
      <c r="A460" s="80"/>
      <c r="B460" s="81"/>
      <c r="C460" s="82" t="s">
        <v>113</v>
      </c>
      <c r="D460" s="81"/>
      <c r="E460" s="101"/>
      <c r="F460" s="102"/>
      <c r="G460" s="96"/>
    </row>
    <row r="461" spans="1:7" ht="12">
      <c r="A461" s="80"/>
      <c r="B461" s="81"/>
      <c r="C461" s="71" t="s">
        <v>114</v>
      </c>
      <c r="D461" s="81"/>
      <c r="E461" s="101"/>
      <c r="F461" s="102"/>
      <c r="G461" s="96"/>
    </row>
    <row r="462" spans="1:7" ht="12">
      <c r="A462" s="80"/>
      <c r="C462" s="82" t="s">
        <v>107</v>
      </c>
      <c r="E462" s="102"/>
      <c r="F462" s="102"/>
      <c r="G462" s="103"/>
    </row>
    <row r="463" spans="1:7" ht="12">
      <c r="A463" s="80"/>
      <c r="C463" s="71" t="s">
        <v>94</v>
      </c>
      <c r="E463" s="102"/>
      <c r="F463" s="102"/>
      <c r="G463" s="103"/>
    </row>
    <row r="464" spans="1:7" ht="12">
      <c r="A464" s="80"/>
      <c r="C464" s="82" t="s">
        <v>95</v>
      </c>
      <c r="E464" s="102"/>
      <c r="F464" s="102"/>
      <c r="G464" s="103"/>
    </row>
    <row r="465" spans="1:7" ht="12">
      <c r="A465" s="80"/>
      <c r="C465" s="83">
        <v>1</v>
      </c>
      <c r="E465" s="102"/>
      <c r="F465" s="102"/>
      <c r="G465" s="103"/>
    </row>
    <row r="466" spans="1:7" ht="12">
      <c r="A466" s="80"/>
      <c r="C466" s="82" t="s">
        <v>96</v>
      </c>
      <c r="E466" s="102"/>
      <c r="F466" s="102"/>
      <c r="G466" s="103"/>
    </row>
    <row r="467" spans="1:7" ht="12">
      <c r="A467" s="80"/>
      <c r="C467" s="84">
        <v>35</v>
      </c>
      <c r="E467" s="102"/>
      <c r="F467" s="102"/>
      <c r="G467" s="103"/>
    </row>
    <row r="468" spans="1:7" ht="12">
      <c r="A468" s="80"/>
      <c r="C468" s="82" t="s">
        <v>97</v>
      </c>
      <c r="E468" s="102"/>
      <c r="F468" s="102"/>
      <c r="G468" s="103"/>
    </row>
    <row r="469" spans="1:7" ht="56.25">
      <c r="A469" s="80"/>
      <c r="C469" s="85" t="s">
        <v>98</v>
      </c>
      <c r="E469" s="102"/>
      <c r="F469" s="102"/>
      <c r="G469" s="103"/>
    </row>
    <row r="470" spans="1:7" ht="12">
      <c r="A470" s="80"/>
      <c r="C470" s="82" t="s">
        <v>146</v>
      </c>
      <c r="E470" s="102"/>
      <c r="F470" s="102"/>
      <c r="G470" s="103"/>
    </row>
    <row r="471" spans="1:7" ht="22.5">
      <c r="A471" s="80"/>
      <c r="C471" s="85" t="s">
        <v>147</v>
      </c>
      <c r="E471" s="102"/>
      <c r="F471" s="102"/>
      <c r="G471" s="103"/>
    </row>
    <row r="472" spans="1:7" ht="12">
      <c r="A472" s="80"/>
      <c r="C472" s="82" t="s">
        <v>99</v>
      </c>
      <c r="E472" s="102"/>
      <c r="F472" s="102"/>
      <c r="G472" s="103"/>
    </row>
    <row r="473" spans="1:7" ht="12">
      <c r="A473" s="80"/>
      <c r="C473" s="86" t="s">
        <v>127</v>
      </c>
      <c r="E473" s="102"/>
      <c r="F473" s="102"/>
      <c r="G473" s="103"/>
    </row>
    <row r="474" spans="1:7" ht="12">
      <c r="A474" s="80"/>
      <c r="C474" s="82" t="s">
        <v>104</v>
      </c>
      <c r="E474" s="102"/>
      <c r="F474" s="102"/>
      <c r="G474" s="103"/>
    </row>
    <row r="475" spans="1:7" ht="22.5">
      <c r="A475" s="80"/>
      <c r="C475" s="86" t="s">
        <v>132</v>
      </c>
      <c r="E475" s="102"/>
      <c r="F475" s="102"/>
      <c r="G475" s="103"/>
    </row>
    <row r="476" spans="1:7" ht="36">
      <c r="A476" s="87" t="s">
        <v>133</v>
      </c>
      <c r="B476" s="75">
        <f>B458+1</f>
        <v>77</v>
      </c>
      <c r="C476" s="76" t="s">
        <v>212</v>
      </c>
      <c r="D476" s="75" t="s">
        <v>109</v>
      </c>
      <c r="E476" s="104">
        <v>1</v>
      </c>
      <c r="F476" s="105"/>
      <c r="G476" s="97">
        <f>E476*F476</f>
        <v>0</v>
      </c>
    </row>
    <row r="477" spans="1:7" ht="60">
      <c r="A477" s="87" t="s">
        <v>133</v>
      </c>
      <c r="B477" s="75">
        <f>B476+1</f>
        <v>78</v>
      </c>
      <c r="C477" s="76" t="s">
        <v>246</v>
      </c>
      <c r="D477" s="75" t="s">
        <v>110</v>
      </c>
      <c r="E477" s="104">
        <v>1</v>
      </c>
      <c r="F477" s="105"/>
      <c r="G477" s="97">
        <f>E477*F477</f>
        <v>0</v>
      </c>
    </row>
    <row r="478" spans="1:7" ht="12">
      <c r="A478" s="80"/>
      <c r="B478" s="81"/>
      <c r="C478" s="82" t="s">
        <v>106</v>
      </c>
      <c r="D478" s="81"/>
      <c r="E478" s="101"/>
      <c r="F478" s="102"/>
      <c r="G478" s="96"/>
    </row>
    <row r="479" spans="1:7" ht="22.5">
      <c r="A479" s="80"/>
      <c r="B479" s="81"/>
      <c r="C479" s="86" t="s">
        <v>116</v>
      </c>
      <c r="E479" s="102"/>
      <c r="F479" s="102"/>
      <c r="G479" s="103"/>
    </row>
    <row r="480" spans="1:7" ht="60">
      <c r="A480" s="87" t="s">
        <v>133</v>
      </c>
      <c r="B480" s="75">
        <f>B477+1</f>
        <v>79</v>
      </c>
      <c r="C480" s="76" t="s">
        <v>286</v>
      </c>
      <c r="D480" s="75" t="s">
        <v>115</v>
      </c>
      <c r="E480" s="104">
        <v>1.8</v>
      </c>
      <c r="F480" s="105"/>
      <c r="G480" s="97">
        <f>E480*F480</f>
        <v>0</v>
      </c>
    </row>
    <row r="481" spans="1:7" ht="12">
      <c r="A481" s="80"/>
      <c r="C481" s="82" t="s">
        <v>106</v>
      </c>
      <c r="E481" s="102"/>
      <c r="F481" s="102"/>
      <c r="G481" s="103"/>
    </row>
    <row r="482" spans="1:7" ht="22.5">
      <c r="A482" s="80"/>
      <c r="C482" s="86" t="s">
        <v>116</v>
      </c>
      <c r="E482" s="102"/>
      <c r="F482" s="102"/>
      <c r="G482" s="103"/>
    </row>
    <row r="483" spans="1:7" ht="60">
      <c r="A483" s="87" t="s">
        <v>133</v>
      </c>
      <c r="B483" s="75">
        <f>B480+1</f>
        <v>80</v>
      </c>
      <c r="C483" s="76" t="s">
        <v>287</v>
      </c>
      <c r="D483" s="75" t="s">
        <v>115</v>
      </c>
      <c r="E483" s="104">
        <v>3.2</v>
      </c>
      <c r="F483" s="105"/>
      <c r="G483" s="97">
        <f>E483*F483</f>
        <v>0</v>
      </c>
    </row>
    <row r="484" spans="1:7" ht="12">
      <c r="A484" s="80"/>
      <c r="C484" s="82" t="s">
        <v>106</v>
      </c>
      <c r="E484" s="102"/>
      <c r="F484" s="102"/>
      <c r="G484" s="103"/>
    </row>
    <row r="485" spans="1:7" ht="22.5">
      <c r="A485" s="80"/>
      <c r="C485" s="86" t="s">
        <v>116</v>
      </c>
      <c r="E485" s="102"/>
      <c r="F485" s="102"/>
      <c r="G485" s="103"/>
    </row>
    <row r="486" spans="1:7" ht="48">
      <c r="A486" s="87" t="s">
        <v>134</v>
      </c>
      <c r="B486" s="75">
        <f>B483+1</f>
        <v>81</v>
      </c>
      <c r="C486" s="76" t="s">
        <v>213</v>
      </c>
      <c r="D486" s="75" t="s">
        <v>102</v>
      </c>
      <c r="E486" s="104">
        <v>1</v>
      </c>
      <c r="F486" s="105"/>
      <c r="G486" s="97">
        <f>E486*F486</f>
        <v>0</v>
      </c>
    </row>
    <row r="487" spans="1:7" ht="12">
      <c r="A487" s="80"/>
      <c r="B487" s="81"/>
      <c r="C487" s="82" t="s">
        <v>106</v>
      </c>
      <c r="D487" s="81"/>
      <c r="E487" s="101"/>
      <c r="F487" s="102"/>
      <c r="G487" s="96"/>
    </row>
    <row r="488" spans="1:7" ht="12">
      <c r="A488" s="80"/>
      <c r="B488" s="81"/>
      <c r="C488" s="82" t="s">
        <v>113</v>
      </c>
      <c r="D488" s="81"/>
      <c r="E488" s="101"/>
      <c r="F488" s="102"/>
      <c r="G488" s="96"/>
    </row>
    <row r="489" spans="1:7" ht="12">
      <c r="A489" s="80"/>
      <c r="B489" s="81"/>
      <c r="C489" s="71" t="s">
        <v>117</v>
      </c>
      <c r="D489" s="81"/>
      <c r="E489" s="101"/>
      <c r="F489" s="102"/>
      <c r="G489" s="96"/>
    </row>
    <row r="490" spans="1:7" ht="12">
      <c r="A490" s="80"/>
      <c r="C490" s="82" t="s">
        <v>107</v>
      </c>
      <c r="E490" s="102"/>
      <c r="F490" s="102"/>
      <c r="G490" s="103"/>
    </row>
    <row r="491" spans="1:7" ht="12">
      <c r="A491" s="80"/>
      <c r="C491" s="71" t="s">
        <v>94</v>
      </c>
      <c r="E491" s="102"/>
      <c r="F491" s="102"/>
      <c r="G491" s="103"/>
    </row>
    <row r="492" spans="1:7" ht="12">
      <c r="A492" s="80"/>
      <c r="C492" s="82" t="s">
        <v>95</v>
      </c>
      <c r="E492" s="102"/>
      <c r="F492" s="102"/>
      <c r="G492" s="103"/>
    </row>
    <row r="493" spans="1:7" ht="12">
      <c r="A493" s="80"/>
      <c r="C493" s="83">
        <v>1</v>
      </c>
      <c r="E493" s="102"/>
      <c r="F493" s="102"/>
      <c r="G493" s="103"/>
    </row>
    <row r="494" spans="1:7" ht="12">
      <c r="A494" s="80"/>
      <c r="C494" s="82" t="s">
        <v>96</v>
      </c>
      <c r="E494" s="102"/>
      <c r="F494" s="102"/>
      <c r="G494" s="103"/>
    </row>
    <row r="495" spans="1:7" ht="12">
      <c r="A495" s="80"/>
      <c r="C495" s="84">
        <v>35</v>
      </c>
      <c r="E495" s="102"/>
      <c r="F495" s="102"/>
      <c r="G495" s="103"/>
    </row>
    <row r="496" spans="1:7" ht="12">
      <c r="A496" s="80"/>
      <c r="C496" s="82" t="s">
        <v>97</v>
      </c>
      <c r="E496" s="102"/>
      <c r="F496" s="102"/>
      <c r="G496" s="103"/>
    </row>
    <row r="497" spans="1:7" ht="56.25">
      <c r="A497" s="80"/>
      <c r="C497" s="85" t="s">
        <v>136</v>
      </c>
      <c r="E497" s="102"/>
      <c r="F497" s="102"/>
      <c r="G497" s="103"/>
    </row>
    <row r="498" spans="1:7" ht="12">
      <c r="A498" s="80"/>
      <c r="C498" s="82" t="s">
        <v>148</v>
      </c>
      <c r="E498" s="102"/>
      <c r="F498" s="102"/>
      <c r="G498" s="103"/>
    </row>
    <row r="499" spans="1:7" ht="22.5">
      <c r="A499" s="80"/>
      <c r="C499" s="85" t="s">
        <v>175</v>
      </c>
      <c r="E499" s="102"/>
      <c r="F499" s="102"/>
      <c r="G499" s="103"/>
    </row>
    <row r="500" spans="1:7" ht="12">
      <c r="A500" s="80"/>
      <c r="C500" s="82" t="s">
        <v>99</v>
      </c>
      <c r="E500" s="102"/>
      <c r="F500" s="102"/>
      <c r="G500" s="103"/>
    </row>
    <row r="501" spans="1:7" ht="22.5">
      <c r="A501" s="80"/>
      <c r="C501" s="86" t="s">
        <v>135</v>
      </c>
      <c r="E501" s="102"/>
      <c r="F501" s="102"/>
      <c r="G501" s="103"/>
    </row>
    <row r="502" spans="1:7" ht="22.5">
      <c r="A502" s="80"/>
      <c r="C502" s="86" t="s">
        <v>138</v>
      </c>
      <c r="E502" s="102"/>
      <c r="F502" s="102"/>
      <c r="G502" s="103"/>
    </row>
    <row r="503" spans="1:7" ht="12">
      <c r="A503" s="80"/>
      <c r="C503" s="82" t="s">
        <v>104</v>
      </c>
      <c r="E503" s="102"/>
      <c r="F503" s="102"/>
      <c r="G503" s="103"/>
    </row>
    <row r="504" spans="1:7" ht="22.5">
      <c r="A504" s="80"/>
      <c r="C504" s="86" t="s">
        <v>132</v>
      </c>
      <c r="E504" s="102"/>
      <c r="F504" s="102"/>
      <c r="G504" s="103"/>
    </row>
    <row r="505" spans="1:7" ht="36">
      <c r="A505" s="87" t="s">
        <v>134</v>
      </c>
      <c r="B505" s="75">
        <f>B486+1</f>
        <v>82</v>
      </c>
      <c r="C505" s="76" t="s">
        <v>214</v>
      </c>
      <c r="D505" s="75" t="s">
        <v>109</v>
      </c>
      <c r="E505" s="104">
        <v>1</v>
      </c>
      <c r="F505" s="105"/>
      <c r="G505" s="97">
        <f>E505*F505</f>
        <v>0</v>
      </c>
    </row>
    <row r="506" spans="1:7" ht="60">
      <c r="A506" s="87" t="s">
        <v>134</v>
      </c>
      <c r="B506" s="75">
        <f>B505+1</f>
        <v>83</v>
      </c>
      <c r="C506" s="76" t="s">
        <v>247</v>
      </c>
      <c r="D506" s="75" t="s">
        <v>110</v>
      </c>
      <c r="E506" s="104">
        <v>1</v>
      </c>
      <c r="F506" s="105"/>
      <c r="G506" s="97">
        <f>E506*F506</f>
        <v>0</v>
      </c>
    </row>
    <row r="507" spans="1:7" ht="12">
      <c r="A507" s="80"/>
      <c r="B507" s="81"/>
      <c r="C507" s="82" t="s">
        <v>106</v>
      </c>
      <c r="D507" s="81"/>
      <c r="E507" s="101"/>
      <c r="F507" s="102"/>
      <c r="G507" s="96"/>
    </row>
    <row r="508" spans="1:7" ht="22.5">
      <c r="A508" s="80"/>
      <c r="B508" s="81"/>
      <c r="C508" s="86" t="s">
        <v>116</v>
      </c>
      <c r="E508" s="102"/>
      <c r="F508" s="102"/>
      <c r="G508" s="103"/>
    </row>
    <row r="509" spans="1:7" ht="60">
      <c r="A509" s="87" t="s">
        <v>134</v>
      </c>
      <c r="B509" s="75">
        <f>B506+1</f>
        <v>84</v>
      </c>
      <c r="C509" s="76" t="s">
        <v>288</v>
      </c>
      <c r="D509" s="75" t="s">
        <v>115</v>
      </c>
      <c r="E509" s="104">
        <v>1.7</v>
      </c>
      <c r="F509" s="105"/>
      <c r="G509" s="97">
        <f>E509*F509</f>
        <v>0</v>
      </c>
    </row>
    <row r="510" spans="1:7" ht="12">
      <c r="A510" s="80"/>
      <c r="C510" s="82" t="s">
        <v>106</v>
      </c>
      <c r="E510" s="102"/>
      <c r="F510" s="102"/>
      <c r="G510" s="103"/>
    </row>
    <row r="511" spans="1:7" ht="22.5">
      <c r="A511" s="80"/>
      <c r="C511" s="86" t="s">
        <v>116</v>
      </c>
      <c r="E511" s="102"/>
      <c r="F511" s="102"/>
      <c r="G511" s="103"/>
    </row>
    <row r="512" spans="1:7" ht="60">
      <c r="A512" s="87" t="s">
        <v>134</v>
      </c>
      <c r="B512" s="75">
        <f>B509+1</f>
        <v>85</v>
      </c>
      <c r="C512" s="76" t="s">
        <v>289</v>
      </c>
      <c r="D512" s="75" t="s">
        <v>115</v>
      </c>
      <c r="E512" s="104">
        <v>3</v>
      </c>
      <c r="F512" s="105"/>
      <c r="G512" s="97">
        <f>E512*F512</f>
        <v>0</v>
      </c>
    </row>
    <row r="513" spans="1:7" ht="12">
      <c r="A513" s="80"/>
      <c r="C513" s="82" t="s">
        <v>106</v>
      </c>
      <c r="E513" s="102"/>
      <c r="F513" s="102"/>
      <c r="G513" s="103"/>
    </row>
    <row r="514" spans="1:7" ht="22.5">
      <c r="A514" s="80"/>
      <c r="C514" s="86" t="s">
        <v>116</v>
      </c>
      <c r="E514" s="102"/>
      <c r="F514" s="102"/>
      <c r="G514" s="103"/>
    </row>
    <row r="515" spans="1:7" ht="48">
      <c r="A515" s="87" t="s">
        <v>137</v>
      </c>
      <c r="B515" s="75">
        <f>B512+1</f>
        <v>86</v>
      </c>
      <c r="C515" s="76" t="s">
        <v>215</v>
      </c>
      <c r="D515" s="75" t="s">
        <v>102</v>
      </c>
      <c r="E515" s="104">
        <v>1</v>
      </c>
      <c r="F515" s="105"/>
      <c r="G515" s="97">
        <f>E515*F515</f>
        <v>0</v>
      </c>
    </row>
    <row r="516" spans="1:7" ht="12">
      <c r="A516" s="80"/>
      <c r="B516" s="81"/>
      <c r="C516" s="82" t="s">
        <v>106</v>
      </c>
      <c r="D516" s="81"/>
      <c r="E516" s="101"/>
      <c r="F516" s="102"/>
      <c r="G516" s="96"/>
    </row>
    <row r="517" spans="1:7" ht="12">
      <c r="A517" s="80"/>
      <c r="B517" s="81"/>
      <c r="C517" s="82" t="s">
        <v>113</v>
      </c>
      <c r="D517" s="81"/>
      <c r="E517" s="101"/>
      <c r="F517" s="102"/>
      <c r="G517" s="96"/>
    </row>
    <row r="518" spans="1:7" ht="12">
      <c r="A518" s="80"/>
      <c r="B518" s="81"/>
      <c r="C518" s="71" t="s">
        <v>117</v>
      </c>
      <c r="D518" s="81"/>
      <c r="E518" s="101"/>
      <c r="F518" s="102"/>
      <c r="G518" s="96"/>
    </row>
    <row r="519" spans="1:7" ht="12">
      <c r="A519" s="80"/>
      <c r="C519" s="82" t="s">
        <v>107</v>
      </c>
      <c r="E519" s="102"/>
      <c r="F519" s="102"/>
      <c r="G519" s="103"/>
    </row>
    <row r="520" spans="1:7" ht="12">
      <c r="A520" s="80"/>
      <c r="C520" s="71" t="s">
        <v>94</v>
      </c>
      <c r="E520" s="102"/>
      <c r="F520" s="102"/>
      <c r="G520" s="103"/>
    </row>
    <row r="521" spans="1:7" ht="12">
      <c r="A521" s="80"/>
      <c r="C521" s="82" t="s">
        <v>95</v>
      </c>
      <c r="E521" s="102"/>
      <c r="F521" s="102"/>
      <c r="G521" s="103"/>
    </row>
    <row r="522" spans="1:7" ht="12">
      <c r="A522" s="80"/>
      <c r="C522" s="83">
        <v>1</v>
      </c>
      <c r="E522" s="102"/>
      <c r="F522" s="102"/>
      <c r="G522" s="103"/>
    </row>
    <row r="523" spans="1:7" ht="12">
      <c r="A523" s="80"/>
      <c r="C523" s="82" t="s">
        <v>96</v>
      </c>
      <c r="E523" s="102"/>
      <c r="F523" s="102"/>
      <c r="G523" s="103"/>
    </row>
    <row r="524" spans="1:7" ht="12">
      <c r="A524" s="80"/>
      <c r="C524" s="84">
        <v>35</v>
      </c>
      <c r="E524" s="102"/>
      <c r="F524" s="102"/>
      <c r="G524" s="103"/>
    </row>
    <row r="525" spans="1:7" ht="12">
      <c r="A525" s="80"/>
      <c r="C525" s="82" t="s">
        <v>97</v>
      </c>
      <c r="E525" s="102"/>
      <c r="F525" s="102"/>
      <c r="G525" s="103"/>
    </row>
    <row r="526" spans="1:7" ht="56.25">
      <c r="A526" s="80"/>
      <c r="C526" s="85" t="s">
        <v>136</v>
      </c>
      <c r="E526" s="102"/>
      <c r="F526" s="102"/>
      <c r="G526" s="103"/>
    </row>
    <row r="527" spans="1:7" ht="12">
      <c r="A527" s="80"/>
      <c r="C527" s="82" t="s">
        <v>148</v>
      </c>
      <c r="E527" s="102"/>
      <c r="F527" s="102"/>
      <c r="G527" s="103"/>
    </row>
    <row r="528" spans="1:7" ht="22.5">
      <c r="A528" s="80"/>
      <c r="C528" s="85" t="s">
        <v>175</v>
      </c>
      <c r="E528" s="102"/>
      <c r="F528" s="102"/>
      <c r="G528" s="103"/>
    </row>
    <row r="529" spans="1:7" ht="12">
      <c r="A529" s="80"/>
      <c r="C529" s="82" t="s">
        <v>99</v>
      </c>
      <c r="E529" s="102"/>
      <c r="F529" s="102"/>
      <c r="G529" s="103"/>
    </row>
    <row r="530" spans="1:7" ht="22.5">
      <c r="A530" s="80"/>
      <c r="C530" s="86" t="s">
        <v>135</v>
      </c>
      <c r="E530" s="102"/>
      <c r="F530" s="102"/>
      <c r="G530" s="103"/>
    </row>
    <row r="531" spans="1:7" ht="22.5">
      <c r="A531" s="80"/>
      <c r="C531" s="86" t="s">
        <v>138</v>
      </c>
      <c r="E531" s="102"/>
      <c r="F531" s="102"/>
      <c r="G531" s="103"/>
    </row>
    <row r="532" spans="1:7" ht="12">
      <c r="A532" s="80"/>
      <c r="C532" s="82" t="s">
        <v>104</v>
      </c>
      <c r="E532" s="102"/>
      <c r="F532" s="102"/>
      <c r="G532" s="103"/>
    </row>
    <row r="533" spans="1:7" ht="22.5">
      <c r="A533" s="80"/>
      <c r="C533" s="86" t="s">
        <v>132</v>
      </c>
      <c r="E533" s="102"/>
      <c r="F533" s="102"/>
      <c r="G533" s="103"/>
    </row>
    <row r="534" spans="1:7" ht="36">
      <c r="A534" s="87" t="s">
        <v>137</v>
      </c>
      <c r="B534" s="75">
        <f>B515+1</f>
        <v>87</v>
      </c>
      <c r="C534" s="76" t="s">
        <v>216</v>
      </c>
      <c r="D534" s="75" t="s">
        <v>109</v>
      </c>
      <c r="E534" s="104">
        <v>1</v>
      </c>
      <c r="F534" s="105"/>
      <c r="G534" s="97">
        <f>E534*F534</f>
        <v>0</v>
      </c>
    </row>
    <row r="535" spans="1:7" ht="60">
      <c r="A535" s="87" t="s">
        <v>137</v>
      </c>
      <c r="B535" s="75">
        <f>B534+1</f>
        <v>88</v>
      </c>
      <c r="C535" s="76" t="s">
        <v>248</v>
      </c>
      <c r="D535" s="75" t="s">
        <v>110</v>
      </c>
      <c r="E535" s="104">
        <v>1</v>
      </c>
      <c r="F535" s="105"/>
      <c r="G535" s="97">
        <f>E535*F535</f>
        <v>0</v>
      </c>
    </row>
    <row r="536" spans="1:7" ht="12">
      <c r="A536" s="80"/>
      <c r="B536" s="81"/>
      <c r="C536" s="82" t="s">
        <v>106</v>
      </c>
      <c r="D536" s="81"/>
      <c r="E536" s="101"/>
      <c r="F536" s="102"/>
      <c r="G536" s="96"/>
    </row>
    <row r="537" spans="1:7" ht="22.5">
      <c r="A537" s="80"/>
      <c r="B537" s="81"/>
      <c r="C537" s="86" t="s">
        <v>116</v>
      </c>
      <c r="E537" s="102"/>
      <c r="F537" s="102"/>
      <c r="G537" s="103"/>
    </row>
    <row r="538" spans="1:7" ht="60">
      <c r="A538" s="87" t="s">
        <v>137</v>
      </c>
      <c r="B538" s="75">
        <f>B535+1</f>
        <v>89</v>
      </c>
      <c r="C538" s="76" t="s">
        <v>290</v>
      </c>
      <c r="D538" s="75" t="s">
        <v>115</v>
      </c>
      <c r="E538" s="104">
        <v>1.7</v>
      </c>
      <c r="F538" s="105"/>
      <c r="G538" s="97">
        <f>E538*F538</f>
        <v>0</v>
      </c>
    </row>
    <row r="539" spans="1:7" ht="12">
      <c r="A539" s="80"/>
      <c r="C539" s="82" t="s">
        <v>106</v>
      </c>
      <c r="E539" s="102"/>
      <c r="F539" s="102"/>
      <c r="G539" s="103"/>
    </row>
    <row r="540" spans="1:7" ht="22.5">
      <c r="A540" s="80"/>
      <c r="C540" s="86" t="s">
        <v>116</v>
      </c>
      <c r="E540" s="102"/>
      <c r="F540" s="102"/>
      <c r="G540" s="103"/>
    </row>
    <row r="541" spans="1:7" ht="60">
      <c r="A541" s="87" t="s">
        <v>137</v>
      </c>
      <c r="B541" s="75">
        <f>B538+1</f>
        <v>90</v>
      </c>
      <c r="C541" s="76" t="s">
        <v>291</v>
      </c>
      <c r="D541" s="75" t="s">
        <v>115</v>
      </c>
      <c r="E541" s="104">
        <v>3</v>
      </c>
      <c r="F541" s="105"/>
      <c r="G541" s="97">
        <f>E541*F541</f>
        <v>0</v>
      </c>
    </row>
    <row r="542" spans="1:7" ht="12">
      <c r="A542" s="80"/>
      <c r="C542" s="82" t="s">
        <v>106</v>
      </c>
      <c r="E542" s="102"/>
      <c r="F542" s="102"/>
      <c r="G542" s="103"/>
    </row>
    <row r="543" spans="1:7" ht="22.5">
      <c r="A543" s="80"/>
      <c r="C543" s="86" t="s">
        <v>116</v>
      </c>
      <c r="E543" s="102"/>
      <c r="F543" s="102"/>
      <c r="G543" s="103"/>
    </row>
    <row r="544" spans="1:7" ht="48">
      <c r="A544" s="87" t="s">
        <v>139</v>
      </c>
      <c r="B544" s="75">
        <f>B541+1</f>
        <v>91</v>
      </c>
      <c r="C544" s="76" t="s">
        <v>217</v>
      </c>
      <c r="D544" s="75" t="s">
        <v>102</v>
      </c>
      <c r="E544" s="104">
        <v>1</v>
      </c>
      <c r="F544" s="105"/>
      <c r="G544" s="97">
        <f>E544*F544</f>
        <v>0</v>
      </c>
    </row>
    <row r="545" spans="1:7" ht="12">
      <c r="A545" s="80"/>
      <c r="B545" s="81"/>
      <c r="C545" s="82" t="s">
        <v>106</v>
      </c>
      <c r="D545" s="81"/>
      <c r="E545" s="101"/>
      <c r="F545" s="102"/>
      <c r="G545" s="96"/>
    </row>
    <row r="546" spans="1:7" ht="12">
      <c r="A546" s="80"/>
      <c r="B546" s="81"/>
      <c r="C546" s="82" t="s">
        <v>113</v>
      </c>
      <c r="D546" s="81"/>
      <c r="E546" s="101"/>
      <c r="F546" s="102"/>
      <c r="G546" s="96"/>
    </row>
    <row r="547" spans="1:7" ht="12">
      <c r="A547" s="80"/>
      <c r="B547" s="81"/>
      <c r="C547" s="71" t="s">
        <v>117</v>
      </c>
      <c r="D547" s="81"/>
      <c r="E547" s="101"/>
      <c r="F547" s="102"/>
      <c r="G547" s="96"/>
    </row>
    <row r="548" spans="1:7" ht="12">
      <c r="A548" s="80"/>
      <c r="C548" s="82" t="s">
        <v>107</v>
      </c>
      <c r="E548" s="102"/>
      <c r="F548" s="102"/>
      <c r="G548" s="103"/>
    </row>
    <row r="549" spans="1:7" ht="12">
      <c r="A549" s="80"/>
      <c r="C549" s="71" t="s">
        <v>94</v>
      </c>
      <c r="E549" s="102"/>
      <c r="F549" s="102"/>
      <c r="G549" s="103"/>
    </row>
    <row r="550" spans="1:7" ht="12">
      <c r="A550" s="80"/>
      <c r="C550" s="82" t="s">
        <v>95</v>
      </c>
      <c r="E550" s="102"/>
      <c r="F550" s="102"/>
      <c r="G550" s="103"/>
    </row>
    <row r="551" spans="1:7" ht="12">
      <c r="A551" s="80"/>
      <c r="C551" s="83">
        <v>1</v>
      </c>
      <c r="E551" s="102"/>
      <c r="F551" s="102"/>
      <c r="G551" s="103"/>
    </row>
    <row r="552" spans="1:7" ht="12">
      <c r="A552" s="80"/>
      <c r="C552" s="82" t="s">
        <v>96</v>
      </c>
      <c r="E552" s="102"/>
      <c r="F552" s="102"/>
      <c r="G552" s="103"/>
    </row>
    <row r="553" spans="1:7" ht="12">
      <c r="A553" s="80"/>
      <c r="C553" s="84">
        <v>35</v>
      </c>
      <c r="E553" s="102"/>
      <c r="F553" s="102"/>
      <c r="G553" s="103"/>
    </row>
    <row r="554" spans="1:7" ht="12">
      <c r="A554" s="80"/>
      <c r="C554" s="82" t="s">
        <v>97</v>
      </c>
      <c r="E554" s="102"/>
      <c r="F554" s="102"/>
      <c r="G554" s="103"/>
    </row>
    <row r="555" spans="1:7" ht="56.25">
      <c r="A555" s="80"/>
      <c r="C555" s="85" t="s">
        <v>136</v>
      </c>
      <c r="E555" s="102"/>
      <c r="F555" s="102"/>
      <c r="G555" s="103"/>
    </row>
    <row r="556" spans="1:7" ht="12">
      <c r="A556" s="80"/>
      <c r="C556" s="82" t="s">
        <v>148</v>
      </c>
      <c r="E556" s="102"/>
      <c r="F556" s="102"/>
      <c r="G556" s="103"/>
    </row>
    <row r="557" spans="1:7" ht="22.5">
      <c r="A557" s="80"/>
      <c r="C557" s="85" t="s">
        <v>175</v>
      </c>
      <c r="E557" s="102"/>
      <c r="F557" s="102"/>
      <c r="G557" s="103"/>
    </row>
    <row r="558" spans="1:7" ht="12">
      <c r="A558" s="80"/>
      <c r="C558" s="82" t="s">
        <v>99</v>
      </c>
      <c r="E558" s="102"/>
      <c r="F558" s="102"/>
      <c r="G558" s="103"/>
    </row>
    <row r="559" spans="1:7" ht="22.5">
      <c r="A559" s="80"/>
      <c r="C559" s="86" t="s">
        <v>135</v>
      </c>
      <c r="E559" s="102"/>
      <c r="F559" s="102"/>
      <c r="G559" s="103"/>
    </row>
    <row r="560" spans="1:7" ht="22.5">
      <c r="A560" s="80"/>
      <c r="C560" s="86" t="s">
        <v>138</v>
      </c>
      <c r="E560" s="102"/>
      <c r="F560" s="102"/>
      <c r="G560" s="103"/>
    </row>
    <row r="561" spans="1:7" ht="12">
      <c r="A561" s="80"/>
      <c r="C561" s="82" t="s">
        <v>104</v>
      </c>
      <c r="E561" s="102"/>
      <c r="F561" s="102"/>
      <c r="G561" s="103"/>
    </row>
    <row r="562" spans="1:7" ht="22.5">
      <c r="A562" s="80"/>
      <c r="C562" s="86" t="s">
        <v>132</v>
      </c>
      <c r="E562" s="102"/>
      <c r="F562" s="102"/>
      <c r="G562" s="103"/>
    </row>
    <row r="563" spans="1:7" ht="36">
      <c r="A563" s="87" t="s">
        <v>139</v>
      </c>
      <c r="B563" s="75">
        <f>B544+1</f>
        <v>92</v>
      </c>
      <c r="C563" s="76" t="s">
        <v>218</v>
      </c>
      <c r="D563" s="75" t="s">
        <v>109</v>
      </c>
      <c r="E563" s="104">
        <v>1</v>
      </c>
      <c r="F563" s="105"/>
      <c r="G563" s="97">
        <f>E563*F563</f>
        <v>0</v>
      </c>
    </row>
    <row r="564" spans="1:7" ht="60">
      <c r="A564" s="87" t="s">
        <v>139</v>
      </c>
      <c r="B564" s="75">
        <f>B563+1</f>
        <v>93</v>
      </c>
      <c r="C564" s="76" t="s">
        <v>249</v>
      </c>
      <c r="D564" s="75" t="s">
        <v>110</v>
      </c>
      <c r="E564" s="104">
        <v>1</v>
      </c>
      <c r="F564" s="105"/>
      <c r="G564" s="97">
        <f>E564*F564</f>
        <v>0</v>
      </c>
    </row>
    <row r="565" spans="1:7" ht="12">
      <c r="A565" s="80"/>
      <c r="B565" s="81"/>
      <c r="C565" s="82" t="s">
        <v>106</v>
      </c>
      <c r="D565" s="81"/>
      <c r="E565" s="101"/>
      <c r="F565" s="102"/>
      <c r="G565" s="96"/>
    </row>
    <row r="566" spans="1:7" ht="22.5">
      <c r="A566" s="80"/>
      <c r="B566" s="81"/>
      <c r="C566" s="86" t="s">
        <v>116</v>
      </c>
      <c r="E566" s="102"/>
      <c r="F566" s="102"/>
      <c r="G566" s="103"/>
    </row>
    <row r="567" spans="1:7" ht="60">
      <c r="A567" s="87" t="s">
        <v>139</v>
      </c>
      <c r="B567" s="75">
        <f>B564+1</f>
        <v>94</v>
      </c>
      <c r="C567" s="76" t="s">
        <v>292</v>
      </c>
      <c r="D567" s="75" t="s">
        <v>115</v>
      </c>
      <c r="E567" s="104">
        <v>1.7</v>
      </c>
      <c r="F567" s="105"/>
      <c r="G567" s="97">
        <f>E567*F567</f>
        <v>0</v>
      </c>
    </row>
    <row r="568" spans="1:7" ht="12">
      <c r="A568" s="80"/>
      <c r="C568" s="82" t="s">
        <v>106</v>
      </c>
      <c r="E568" s="102"/>
      <c r="F568" s="102"/>
      <c r="G568" s="103"/>
    </row>
    <row r="569" spans="1:7" ht="22.5">
      <c r="A569" s="80"/>
      <c r="C569" s="86" t="s">
        <v>116</v>
      </c>
      <c r="E569" s="102"/>
      <c r="F569" s="102"/>
      <c r="G569" s="103"/>
    </row>
    <row r="570" spans="1:7" ht="60">
      <c r="A570" s="87" t="s">
        <v>139</v>
      </c>
      <c r="B570" s="75">
        <f>B567+1</f>
        <v>95</v>
      </c>
      <c r="C570" s="76" t="s">
        <v>293</v>
      </c>
      <c r="D570" s="75" t="s">
        <v>115</v>
      </c>
      <c r="E570" s="104">
        <v>3</v>
      </c>
      <c r="F570" s="105"/>
      <c r="G570" s="97">
        <f>E570*F570</f>
        <v>0</v>
      </c>
    </row>
    <row r="571" spans="1:7" ht="12">
      <c r="A571" s="80"/>
      <c r="C571" s="82" t="s">
        <v>106</v>
      </c>
      <c r="E571" s="102"/>
      <c r="F571" s="102"/>
      <c r="G571" s="103"/>
    </row>
    <row r="572" spans="1:7" ht="22.5">
      <c r="A572" s="80"/>
      <c r="C572" s="86" t="s">
        <v>116</v>
      </c>
      <c r="E572" s="102"/>
      <c r="F572" s="102"/>
      <c r="G572" s="103"/>
    </row>
    <row r="573" spans="1:7" ht="48">
      <c r="A573" s="87" t="s">
        <v>140</v>
      </c>
      <c r="B573" s="75">
        <f>B570+1</f>
        <v>96</v>
      </c>
      <c r="C573" s="76" t="s">
        <v>219</v>
      </c>
      <c r="D573" s="75" t="s">
        <v>102</v>
      </c>
      <c r="E573" s="104">
        <v>1</v>
      </c>
      <c r="F573" s="105"/>
      <c r="G573" s="97">
        <f>E573*F573</f>
        <v>0</v>
      </c>
    </row>
    <row r="574" spans="1:7" ht="12">
      <c r="A574" s="80"/>
      <c r="B574" s="81"/>
      <c r="C574" s="82" t="s">
        <v>106</v>
      </c>
      <c r="D574" s="81"/>
      <c r="E574" s="101"/>
      <c r="F574" s="102"/>
      <c r="G574" s="96"/>
    </row>
    <row r="575" spans="1:7" ht="12">
      <c r="A575" s="80"/>
      <c r="B575" s="81"/>
      <c r="C575" s="82" t="s">
        <v>113</v>
      </c>
      <c r="D575" s="81"/>
      <c r="E575" s="101"/>
      <c r="F575" s="102"/>
      <c r="G575" s="96"/>
    </row>
    <row r="576" spans="1:7" ht="12">
      <c r="A576" s="80"/>
      <c r="B576" s="81"/>
      <c r="C576" s="71" t="s">
        <v>117</v>
      </c>
      <c r="D576" s="81"/>
      <c r="E576" s="101"/>
      <c r="F576" s="102"/>
      <c r="G576" s="96"/>
    </row>
    <row r="577" spans="1:7" ht="12">
      <c r="A577" s="80"/>
      <c r="C577" s="82" t="s">
        <v>107</v>
      </c>
      <c r="E577" s="102"/>
      <c r="F577" s="102"/>
      <c r="G577" s="103"/>
    </row>
    <row r="578" spans="1:7" ht="12">
      <c r="A578" s="80"/>
      <c r="C578" s="71" t="s">
        <v>94</v>
      </c>
      <c r="E578" s="102"/>
      <c r="F578" s="102"/>
      <c r="G578" s="103"/>
    </row>
    <row r="579" spans="1:7" ht="12">
      <c r="A579" s="80"/>
      <c r="C579" s="82" t="s">
        <v>95</v>
      </c>
      <c r="E579" s="102"/>
      <c r="F579" s="102"/>
      <c r="G579" s="103"/>
    </row>
    <row r="580" spans="1:7" ht="12">
      <c r="A580" s="80"/>
      <c r="C580" s="83">
        <v>1</v>
      </c>
      <c r="E580" s="102"/>
      <c r="F580" s="102"/>
      <c r="G580" s="103"/>
    </row>
    <row r="581" spans="1:7" ht="12">
      <c r="A581" s="80"/>
      <c r="C581" s="82" t="s">
        <v>96</v>
      </c>
      <c r="E581" s="102"/>
      <c r="F581" s="102"/>
      <c r="G581" s="103"/>
    </row>
    <row r="582" spans="1:7" ht="12">
      <c r="A582" s="80"/>
      <c r="C582" s="84">
        <v>35</v>
      </c>
      <c r="E582" s="102"/>
      <c r="F582" s="102"/>
      <c r="G582" s="103"/>
    </row>
    <row r="583" spans="1:7" ht="12">
      <c r="A583" s="80"/>
      <c r="C583" s="82" t="s">
        <v>97</v>
      </c>
      <c r="E583" s="102"/>
      <c r="F583" s="102"/>
      <c r="G583" s="103"/>
    </row>
    <row r="584" spans="1:7" ht="56.25">
      <c r="A584" s="80"/>
      <c r="C584" s="85" t="s">
        <v>136</v>
      </c>
      <c r="E584" s="102"/>
      <c r="F584" s="102"/>
      <c r="G584" s="103"/>
    </row>
    <row r="585" spans="1:7" ht="12">
      <c r="A585" s="80"/>
      <c r="C585" s="82" t="s">
        <v>148</v>
      </c>
      <c r="E585" s="102"/>
      <c r="F585" s="102"/>
      <c r="G585" s="103"/>
    </row>
    <row r="586" spans="1:7" ht="22.5">
      <c r="A586" s="80"/>
      <c r="C586" s="85" t="s">
        <v>175</v>
      </c>
      <c r="E586" s="102"/>
      <c r="F586" s="102"/>
      <c r="G586" s="103"/>
    </row>
    <row r="587" spans="1:7" ht="12">
      <c r="A587" s="80"/>
      <c r="C587" s="82" t="s">
        <v>99</v>
      </c>
      <c r="E587" s="102"/>
      <c r="F587" s="102"/>
      <c r="G587" s="103"/>
    </row>
    <row r="588" spans="1:7" ht="22.5">
      <c r="A588" s="80"/>
      <c r="C588" s="86" t="s">
        <v>135</v>
      </c>
      <c r="E588" s="102"/>
      <c r="F588" s="102"/>
      <c r="G588" s="103"/>
    </row>
    <row r="589" spans="1:7" ht="22.5">
      <c r="A589" s="80"/>
      <c r="C589" s="86" t="s">
        <v>138</v>
      </c>
      <c r="E589" s="102"/>
      <c r="F589" s="102"/>
      <c r="G589" s="103"/>
    </row>
    <row r="590" spans="1:7" ht="12">
      <c r="A590" s="80"/>
      <c r="C590" s="82" t="s">
        <v>104</v>
      </c>
      <c r="E590" s="102"/>
      <c r="F590" s="102"/>
      <c r="G590" s="103"/>
    </row>
    <row r="591" spans="1:7" ht="22.5">
      <c r="A591" s="80"/>
      <c r="C591" s="86" t="s">
        <v>132</v>
      </c>
      <c r="E591" s="102"/>
      <c r="F591" s="102"/>
      <c r="G591" s="103"/>
    </row>
    <row r="592" spans="1:7" ht="36">
      <c r="A592" s="87" t="s">
        <v>140</v>
      </c>
      <c r="B592" s="75">
        <f>B573+1</f>
        <v>97</v>
      </c>
      <c r="C592" s="76" t="s">
        <v>220</v>
      </c>
      <c r="D592" s="75" t="s">
        <v>109</v>
      </c>
      <c r="E592" s="104">
        <v>1</v>
      </c>
      <c r="F592" s="105"/>
      <c r="G592" s="97">
        <f>E592*F592</f>
        <v>0</v>
      </c>
    </row>
    <row r="593" spans="1:7" ht="60">
      <c r="A593" s="87" t="s">
        <v>140</v>
      </c>
      <c r="B593" s="75">
        <f>B592+1</f>
        <v>98</v>
      </c>
      <c r="C593" s="76" t="s">
        <v>250</v>
      </c>
      <c r="D593" s="75" t="s">
        <v>110</v>
      </c>
      <c r="E593" s="104">
        <v>1</v>
      </c>
      <c r="F593" s="105"/>
      <c r="G593" s="97">
        <f>E593*F593</f>
        <v>0</v>
      </c>
    </row>
    <row r="594" spans="1:7" ht="12">
      <c r="A594" s="80"/>
      <c r="B594" s="81"/>
      <c r="C594" s="82" t="s">
        <v>106</v>
      </c>
      <c r="D594" s="81"/>
      <c r="E594" s="101"/>
      <c r="F594" s="102"/>
      <c r="G594" s="96"/>
    </row>
    <row r="595" spans="1:7" ht="22.5">
      <c r="A595" s="80"/>
      <c r="B595" s="81"/>
      <c r="C595" s="86" t="s">
        <v>116</v>
      </c>
      <c r="E595" s="102"/>
      <c r="F595" s="102"/>
      <c r="G595" s="103"/>
    </row>
    <row r="596" spans="1:7" ht="60">
      <c r="A596" s="87" t="s">
        <v>140</v>
      </c>
      <c r="B596" s="75">
        <f>B593+1</f>
        <v>99</v>
      </c>
      <c r="C596" s="76" t="s">
        <v>294</v>
      </c>
      <c r="D596" s="75" t="s">
        <v>115</v>
      </c>
      <c r="E596" s="104">
        <v>1.7</v>
      </c>
      <c r="F596" s="105"/>
      <c r="G596" s="97">
        <f>E596*F596</f>
        <v>0</v>
      </c>
    </row>
    <row r="597" spans="1:7" ht="12">
      <c r="A597" s="80"/>
      <c r="C597" s="82" t="s">
        <v>106</v>
      </c>
      <c r="E597" s="102"/>
      <c r="F597" s="102"/>
      <c r="G597" s="103"/>
    </row>
    <row r="598" spans="1:7" ht="22.5">
      <c r="A598" s="80"/>
      <c r="C598" s="86" t="s">
        <v>116</v>
      </c>
      <c r="E598" s="102"/>
      <c r="F598" s="102"/>
      <c r="G598" s="103"/>
    </row>
    <row r="599" spans="1:7" ht="60">
      <c r="A599" s="87" t="s">
        <v>140</v>
      </c>
      <c r="B599" s="75">
        <f>B596+1</f>
        <v>100</v>
      </c>
      <c r="C599" s="76" t="s">
        <v>295</v>
      </c>
      <c r="D599" s="75" t="s">
        <v>115</v>
      </c>
      <c r="E599" s="104">
        <v>3</v>
      </c>
      <c r="F599" s="105"/>
      <c r="G599" s="97">
        <f>E599*F599</f>
        <v>0</v>
      </c>
    </row>
    <row r="600" spans="1:7" ht="12">
      <c r="A600" s="80"/>
      <c r="C600" s="82" t="s">
        <v>106</v>
      </c>
      <c r="E600" s="102"/>
      <c r="F600" s="102"/>
      <c r="G600" s="103"/>
    </row>
    <row r="601" spans="1:7" ht="22.5">
      <c r="A601" s="80"/>
      <c r="C601" s="86" t="s">
        <v>116</v>
      </c>
      <c r="E601" s="102"/>
      <c r="F601" s="102"/>
      <c r="G601" s="103"/>
    </row>
    <row r="602" spans="1:7" ht="48">
      <c r="A602" s="87" t="s">
        <v>141</v>
      </c>
      <c r="B602" s="75">
        <f>B599+1</f>
        <v>101</v>
      </c>
      <c r="C602" s="76" t="s">
        <v>221</v>
      </c>
      <c r="D602" s="75" t="s">
        <v>102</v>
      </c>
      <c r="E602" s="104">
        <v>1</v>
      </c>
      <c r="F602" s="105"/>
      <c r="G602" s="97">
        <f>E602*F602</f>
        <v>0</v>
      </c>
    </row>
    <row r="603" spans="1:7" ht="12">
      <c r="A603" s="80"/>
      <c r="B603" s="81"/>
      <c r="C603" s="82" t="s">
        <v>106</v>
      </c>
      <c r="D603" s="81"/>
      <c r="E603" s="101"/>
      <c r="F603" s="102"/>
      <c r="G603" s="96"/>
    </row>
    <row r="604" spans="1:7" ht="12">
      <c r="A604" s="80"/>
      <c r="B604" s="81"/>
      <c r="C604" s="82" t="s">
        <v>113</v>
      </c>
      <c r="D604" s="81"/>
      <c r="E604" s="101"/>
      <c r="F604" s="102"/>
      <c r="G604" s="96"/>
    </row>
    <row r="605" spans="1:7" ht="12">
      <c r="A605" s="80"/>
      <c r="B605" s="81"/>
      <c r="C605" s="71" t="s">
        <v>117</v>
      </c>
      <c r="D605" s="81"/>
      <c r="E605" s="101"/>
      <c r="F605" s="102"/>
      <c r="G605" s="96"/>
    </row>
    <row r="606" spans="1:7" ht="12">
      <c r="A606" s="80"/>
      <c r="C606" s="82" t="s">
        <v>107</v>
      </c>
      <c r="E606" s="102"/>
      <c r="F606" s="102"/>
      <c r="G606" s="103"/>
    </row>
    <row r="607" spans="1:7" ht="12">
      <c r="A607" s="80"/>
      <c r="C607" s="71" t="s">
        <v>94</v>
      </c>
      <c r="E607" s="102"/>
      <c r="F607" s="102"/>
      <c r="G607" s="103"/>
    </row>
    <row r="608" spans="1:7" ht="12">
      <c r="A608" s="80"/>
      <c r="C608" s="82" t="s">
        <v>95</v>
      </c>
      <c r="E608" s="102"/>
      <c r="F608" s="102"/>
      <c r="G608" s="103"/>
    </row>
    <row r="609" spans="1:7" ht="12">
      <c r="A609" s="80"/>
      <c r="C609" s="83">
        <v>1</v>
      </c>
      <c r="E609" s="102"/>
      <c r="F609" s="102"/>
      <c r="G609" s="103"/>
    </row>
    <row r="610" spans="1:7" ht="12">
      <c r="A610" s="80"/>
      <c r="C610" s="82" t="s">
        <v>96</v>
      </c>
      <c r="E610" s="102"/>
      <c r="F610" s="102"/>
      <c r="G610" s="103"/>
    </row>
    <row r="611" spans="1:7" ht="12">
      <c r="A611" s="80"/>
      <c r="C611" s="84">
        <v>35</v>
      </c>
      <c r="E611" s="102"/>
      <c r="F611" s="102"/>
      <c r="G611" s="103"/>
    </row>
    <row r="612" spans="1:7" ht="12">
      <c r="A612" s="80"/>
      <c r="C612" s="82" t="s">
        <v>97</v>
      </c>
      <c r="E612" s="102"/>
      <c r="F612" s="102"/>
      <c r="G612" s="103"/>
    </row>
    <row r="613" spans="1:7" ht="56.25">
      <c r="A613" s="80"/>
      <c r="C613" s="85" t="s">
        <v>136</v>
      </c>
      <c r="E613" s="102"/>
      <c r="F613" s="102"/>
      <c r="G613" s="103"/>
    </row>
    <row r="614" spans="1:7" ht="12">
      <c r="A614" s="80"/>
      <c r="C614" s="82" t="s">
        <v>148</v>
      </c>
      <c r="E614" s="102"/>
      <c r="F614" s="102"/>
      <c r="G614" s="103"/>
    </row>
    <row r="615" spans="1:7" ht="22.5">
      <c r="A615" s="80"/>
      <c r="C615" s="85" t="s">
        <v>175</v>
      </c>
      <c r="E615" s="102"/>
      <c r="F615" s="102"/>
      <c r="G615" s="103"/>
    </row>
    <row r="616" spans="1:7" ht="12">
      <c r="A616" s="80"/>
      <c r="C616" s="82" t="s">
        <v>99</v>
      </c>
      <c r="E616" s="102"/>
      <c r="F616" s="102"/>
      <c r="G616" s="103"/>
    </row>
    <row r="617" spans="1:7" ht="22.5">
      <c r="A617" s="80"/>
      <c r="C617" s="86" t="s">
        <v>135</v>
      </c>
      <c r="E617" s="102"/>
      <c r="F617" s="102"/>
      <c r="G617" s="103"/>
    </row>
    <row r="618" spans="1:7" ht="22.5">
      <c r="A618" s="80"/>
      <c r="C618" s="86" t="s">
        <v>138</v>
      </c>
      <c r="E618" s="102"/>
      <c r="F618" s="102"/>
      <c r="G618" s="103"/>
    </row>
    <row r="619" spans="1:7" ht="12">
      <c r="A619" s="80"/>
      <c r="C619" s="82" t="s">
        <v>104</v>
      </c>
      <c r="E619" s="102"/>
      <c r="F619" s="102"/>
      <c r="G619" s="103"/>
    </row>
    <row r="620" spans="1:7" ht="22.5">
      <c r="A620" s="80"/>
      <c r="C620" s="86" t="s">
        <v>132</v>
      </c>
      <c r="E620" s="102"/>
      <c r="F620" s="102"/>
      <c r="G620" s="103"/>
    </row>
    <row r="621" spans="1:7" ht="36">
      <c r="A621" s="87" t="s">
        <v>141</v>
      </c>
      <c r="B621" s="75">
        <f>B602+1</f>
        <v>102</v>
      </c>
      <c r="C621" s="76" t="s">
        <v>222</v>
      </c>
      <c r="D621" s="75" t="s">
        <v>109</v>
      </c>
      <c r="E621" s="104">
        <v>1</v>
      </c>
      <c r="F621" s="105"/>
      <c r="G621" s="97">
        <f>E621*F621</f>
        <v>0</v>
      </c>
    </row>
    <row r="622" spans="1:7" ht="60">
      <c r="A622" s="87" t="s">
        <v>141</v>
      </c>
      <c r="B622" s="75">
        <f>B621+1</f>
        <v>103</v>
      </c>
      <c r="C622" s="76" t="s">
        <v>251</v>
      </c>
      <c r="D622" s="75" t="s">
        <v>110</v>
      </c>
      <c r="E622" s="104">
        <v>1</v>
      </c>
      <c r="F622" s="105"/>
      <c r="G622" s="97">
        <f>E622*F622</f>
        <v>0</v>
      </c>
    </row>
    <row r="623" spans="1:7" ht="12">
      <c r="A623" s="80"/>
      <c r="B623" s="81"/>
      <c r="C623" s="82" t="s">
        <v>106</v>
      </c>
      <c r="D623" s="81"/>
      <c r="E623" s="101"/>
      <c r="F623" s="102"/>
      <c r="G623" s="96"/>
    </row>
    <row r="624" spans="1:7" ht="22.5">
      <c r="A624" s="80"/>
      <c r="B624" s="81"/>
      <c r="C624" s="86" t="s">
        <v>116</v>
      </c>
      <c r="E624" s="102"/>
      <c r="F624" s="102"/>
      <c r="G624" s="103"/>
    </row>
    <row r="625" spans="1:7" ht="60">
      <c r="A625" s="87" t="s">
        <v>141</v>
      </c>
      <c r="B625" s="75">
        <f>B622+1</f>
        <v>104</v>
      </c>
      <c r="C625" s="76" t="s">
        <v>296</v>
      </c>
      <c r="D625" s="75" t="s">
        <v>115</v>
      </c>
      <c r="E625" s="104">
        <v>1.7</v>
      </c>
      <c r="F625" s="105"/>
      <c r="G625" s="97">
        <f>E625*F625</f>
        <v>0</v>
      </c>
    </row>
    <row r="626" spans="1:7" ht="12">
      <c r="A626" s="80"/>
      <c r="C626" s="82" t="s">
        <v>106</v>
      </c>
      <c r="E626" s="102"/>
      <c r="F626" s="102"/>
      <c r="G626" s="103"/>
    </row>
    <row r="627" spans="1:7" ht="22.5">
      <c r="A627" s="80"/>
      <c r="C627" s="86" t="s">
        <v>116</v>
      </c>
      <c r="E627" s="102"/>
      <c r="F627" s="102"/>
      <c r="G627" s="103"/>
    </row>
    <row r="628" spans="1:7" ht="60">
      <c r="A628" s="87" t="s">
        <v>141</v>
      </c>
      <c r="B628" s="75">
        <f>B625+1</f>
        <v>105</v>
      </c>
      <c r="C628" s="76" t="s">
        <v>297</v>
      </c>
      <c r="D628" s="75" t="s">
        <v>115</v>
      </c>
      <c r="E628" s="104">
        <v>3</v>
      </c>
      <c r="F628" s="105"/>
      <c r="G628" s="97">
        <f>E628*F628</f>
        <v>0</v>
      </c>
    </row>
    <row r="629" spans="1:7" ht="12">
      <c r="A629" s="80"/>
      <c r="C629" s="82" t="s">
        <v>106</v>
      </c>
      <c r="E629" s="102"/>
      <c r="F629" s="102"/>
      <c r="G629" s="103"/>
    </row>
    <row r="630" spans="1:7" ht="22.5">
      <c r="A630" s="80"/>
      <c r="C630" s="86" t="s">
        <v>116</v>
      </c>
      <c r="E630" s="102"/>
      <c r="F630" s="102"/>
      <c r="G630" s="103"/>
    </row>
    <row r="631" spans="1:7" ht="48">
      <c r="A631" s="87" t="s">
        <v>142</v>
      </c>
      <c r="B631" s="75">
        <f>B628+1</f>
        <v>106</v>
      </c>
      <c r="C631" s="76" t="s">
        <v>223</v>
      </c>
      <c r="D631" s="75" t="s">
        <v>102</v>
      </c>
      <c r="E631" s="104">
        <v>1</v>
      </c>
      <c r="F631" s="105"/>
      <c r="G631" s="97">
        <f>E631*F631</f>
        <v>0</v>
      </c>
    </row>
    <row r="632" spans="1:7" ht="12">
      <c r="A632" s="80"/>
      <c r="B632" s="81"/>
      <c r="C632" s="82" t="s">
        <v>106</v>
      </c>
      <c r="D632" s="81"/>
      <c r="E632" s="101"/>
      <c r="F632" s="102"/>
      <c r="G632" s="96"/>
    </row>
    <row r="633" spans="1:7" ht="12">
      <c r="A633" s="80"/>
      <c r="B633" s="81"/>
      <c r="C633" s="82" t="s">
        <v>113</v>
      </c>
      <c r="D633" s="81"/>
      <c r="E633" s="101"/>
      <c r="F633" s="102"/>
      <c r="G633" s="96"/>
    </row>
    <row r="634" spans="1:7" ht="12">
      <c r="A634" s="80"/>
      <c r="B634" s="81"/>
      <c r="C634" s="71" t="s">
        <v>117</v>
      </c>
      <c r="D634" s="81"/>
      <c r="E634" s="101"/>
      <c r="F634" s="102"/>
      <c r="G634" s="96"/>
    </row>
    <row r="635" spans="1:7" ht="12">
      <c r="A635" s="80"/>
      <c r="C635" s="82" t="s">
        <v>107</v>
      </c>
      <c r="E635" s="102"/>
      <c r="F635" s="102"/>
      <c r="G635" s="103"/>
    </row>
    <row r="636" spans="1:7" ht="12">
      <c r="A636" s="80"/>
      <c r="C636" s="71" t="s">
        <v>94</v>
      </c>
      <c r="E636" s="102"/>
      <c r="F636" s="102"/>
      <c r="G636" s="103"/>
    </row>
    <row r="637" spans="1:7" ht="12">
      <c r="A637" s="80"/>
      <c r="C637" s="82" t="s">
        <v>95</v>
      </c>
      <c r="E637" s="102"/>
      <c r="F637" s="102"/>
      <c r="G637" s="103"/>
    </row>
    <row r="638" spans="1:7" ht="12">
      <c r="A638" s="80"/>
      <c r="C638" s="83">
        <v>1</v>
      </c>
      <c r="E638" s="102"/>
      <c r="F638" s="102"/>
      <c r="G638" s="103"/>
    </row>
    <row r="639" spans="1:7" ht="12">
      <c r="A639" s="80"/>
      <c r="C639" s="82" t="s">
        <v>96</v>
      </c>
      <c r="E639" s="102"/>
      <c r="F639" s="102"/>
      <c r="G639" s="103"/>
    </row>
    <row r="640" spans="1:7" ht="12">
      <c r="A640" s="80"/>
      <c r="C640" s="84">
        <v>35</v>
      </c>
      <c r="E640" s="102"/>
      <c r="F640" s="102"/>
      <c r="G640" s="103"/>
    </row>
    <row r="641" spans="1:7" ht="12">
      <c r="A641" s="80"/>
      <c r="C641" s="82" t="s">
        <v>97</v>
      </c>
      <c r="E641" s="102"/>
      <c r="F641" s="102"/>
      <c r="G641" s="103"/>
    </row>
    <row r="642" spans="1:7" ht="56.25">
      <c r="A642" s="80"/>
      <c r="C642" s="85" t="s">
        <v>136</v>
      </c>
      <c r="E642" s="102"/>
      <c r="F642" s="102"/>
      <c r="G642" s="103"/>
    </row>
    <row r="643" spans="1:7" ht="12">
      <c r="A643" s="80"/>
      <c r="C643" s="82" t="s">
        <v>148</v>
      </c>
      <c r="E643" s="102"/>
      <c r="F643" s="102"/>
      <c r="G643" s="103"/>
    </row>
    <row r="644" spans="1:7" ht="22.5">
      <c r="A644" s="80"/>
      <c r="C644" s="85" t="s">
        <v>175</v>
      </c>
      <c r="E644" s="102"/>
      <c r="F644" s="102"/>
      <c r="G644" s="103"/>
    </row>
    <row r="645" spans="1:7" ht="12">
      <c r="A645" s="80"/>
      <c r="C645" s="82" t="s">
        <v>99</v>
      </c>
      <c r="E645" s="102"/>
      <c r="F645" s="102"/>
      <c r="G645" s="103"/>
    </row>
    <row r="646" spans="1:7" ht="22.5">
      <c r="A646" s="80"/>
      <c r="C646" s="86" t="s">
        <v>135</v>
      </c>
      <c r="E646" s="102"/>
      <c r="F646" s="102"/>
      <c r="G646" s="103"/>
    </row>
    <row r="647" spans="1:7" ht="22.5">
      <c r="A647" s="80"/>
      <c r="C647" s="86" t="s">
        <v>138</v>
      </c>
      <c r="E647" s="102"/>
      <c r="F647" s="102"/>
      <c r="G647" s="103"/>
    </row>
    <row r="648" spans="1:7" ht="12">
      <c r="A648" s="80"/>
      <c r="C648" s="82" t="s">
        <v>104</v>
      </c>
      <c r="E648" s="102"/>
      <c r="F648" s="102"/>
      <c r="G648" s="103"/>
    </row>
    <row r="649" spans="1:7" ht="22.5">
      <c r="A649" s="80"/>
      <c r="C649" s="86" t="s">
        <v>132</v>
      </c>
      <c r="E649" s="102"/>
      <c r="F649" s="102"/>
      <c r="G649" s="103"/>
    </row>
    <row r="650" spans="1:7" ht="36">
      <c r="A650" s="87" t="s">
        <v>142</v>
      </c>
      <c r="B650" s="75">
        <f>B631+1</f>
        <v>107</v>
      </c>
      <c r="C650" s="76" t="s">
        <v>224</v>
      </c>
      <c r="D650" s="75" t="s">
        <v>109</v>
      </c>
      <c r="E650" s="104">
        <v>1</v>
      </c>
      <c r="F650" s="105"/>
      <c r="G650" s="97">
        <f>E650*F650</f>
        <v>0</v>
      </c>
    </row>
    <row r="651" spans="1:7" ht="60">
      <c r="A651" s="87" t="s">
        <v>142</v>
      </c>
      <c r="B651" s="75">
        <f>B650+1</f>
        <v>108</v>
      </c>
      <c r="C651" s="76" t="s">
        <v>252</v>
      </c>
      <c r="D651" s="75" t="s">
        <v>110</v>
      </c>
      <c r="E651" s="104">
        <v>1</v>
      </c>
      <c r="F651" s="105"/>
      <c r="G651" s="97">
        <f>E651*F651</f>
        <v>0</v>
      </c>
    </row>
    <row r="652" spans="1:7" ht="12">
      <c r="A652" s="80"/>
      <c r="B652" s="81"/>
      <c r="C652" s="82" t="s">
        <v>106</v>
      </c>
      <c r="D652" s="81"/>
      <c r="E652" s="101"/>
      <c r="F652" s="102"/>
      <c r="G652" s="96"/>
    </row>
    <row r="653" spans="1:7" ht="22.5">
      <c r="A653" s="80"/>
      <c r="B653" s="81"/>
      <c r="C653" s="86" t="s">
        <v>116</v>
      </c>
      <c r="E653" s="102"/>
      <c r="F653" s="102"/>
      <c r="G653" s="103"/>
    </row>
    <row r="654" spans="1:7" ht="60">
      <c r="A654" s="87" t="s">
        <v>142</v>
      </c>
      <c r="B654" s="75">
        <f>B651+1</f>
        <v>109</v>
      </c>
      <c r="C654" s="76" t="s">
        <v>298</v>
      </c>
      <c r="D654" s="75" t="s">
        <v>115</v>
      </c>
      <c r="E654" s="104">
        <v>1.7</v>
      </c>
      <c r="F654" s="105"/>
      <c r="G654" s="97">
        <f>E654*F654</f>
        <v>0</v>
      </c>
    </row>
    <row r="655" spans="1:7" ht="12">
      <c r="A655" s="80"/>
      <c r="C655" s="82" t="s">
        <v>106</v>
      </c>
      <c r="E655" s="102"/>
      <c r="F655" s="102"/>
      <c r="G655" s="103"/>
    </row>
    <row r="656" spans="1:7" ht="22.5">
      <c r="A656" s="80"/>
      <c r="C656" s="86" t="s">
        <v>116</v>
      </c>
      <c r="E656" s="102"/>
      <c r="F656" s="102"/>
      <c r="G656" s="103"/>
    </row>
    <row r="657" spans="1:7" ht="60">
      <c r="A657" s="87" t="s">
        <v>142</v>
      </c>
      <c r="B657" s="75">
        <f>B654+1</f>
        <v>110</v>
      </c>
      <c r="C657" s="76" t="s">
        <v>299</v>
      </c>
      <c r="D657" s="75" t="s">
        <v>115</v>
      </c>
      <c r="E657" s="104">
        <v>3</v>
      </c>
      <c r="F657" s="105"/>
      <c r="G657" s="97">
        <f>E657*F657</f>
        <v>0</v>
      </c>
    </row>
    <row r="658" spans="1:7" ht="12">
      <c r="A658" s="80"/>
      <c r="C658" s="82" t="s">
        <v>106</v>
      </c>
      <c r="E658" s="102"/>
      <c r="F658" s="102"/>
      <c r="G658" s="103"/>
    </row>
    <row r="659" spans="1:7" ht="22.5">
      <c r="A659" s="80"/>
      <c r="C659" s="86" t="s">
        <v>116</v>
      </c>
      <c r="E659" s="102"/>
      <c r="F659" s="102"/>
      <c r="G659" s="103"/>
    </row>
    <row r="660" spans="1:7" ht="48">
      <c r="A660" s="87" t="s">
        <v>143</v>
      </c>
      <c r="B660" s="75">
        <f>B657+1</f>
        <v>111</v>
      </c>
      <c r="C660" s="76" t="s">
        <v>225</v>
      </c>
      <c r="D660" s="75" t="s">
        <v>102</v>
      </c>
      <c r="E660" s="104">
        <v>1</v>
      </c>
      <c r="F660" s="105"/>
      <c r="G660" s="97">
        <f>E660*F660</f>
        <v>0</v>
      </c>
    </row>
    <row r="661" spans="1:7" ht="12">
      <c r="A661" s="80"/>
      <c r="B661" s="81"/>
      <c r="C661" s="82" t="s">
        <v>106</v>
      </c>
      <c r="D661" s="81"/>
      <c r="E661" s="101"/>
      <c r="F661" s="102"/>
      <c r="G661" s="96"/>
    </row>
    <row r="662" spans="1:7" ht="12">
      <c r="A662" s="80"/>
      <c r="B662" s="81"/>
      <c r="C662" s="82" t="s">
        <v>113</v>
      </c>
      <c r="D662" s="81"/>
      <c r="E662" s="101"/>
      <c r="F662" s="102"/>
      <c r="G662" s="96"/>
    </row>
    <row r="663" spans="1:7" ht="12">
      <c r="A663" s="80"/>
      <c r="B663" s="81"/>
      <c r="C663" s="71" t="s">
        <v>117</v>
      </c>
      <c r="D663" s="81"/>
      <c r="E663" s="101"/>
      <c r="F663" s="102"/>
      <c r="G663" s="96"/>
    </row>
    <row r="664" spans="1:7" ht="12">
      <c r="A664" s="80"/>
      <c r="C664" s="82" t="s">
        <v>107</v>
      </c>
      <c r="E664" s="102"/>
      <c r="F664" s="102"/>
      <c r="G664" s="103"/>
    </row>
    <row r="665" spans="1:7" ht="12">
      <c r="A665" s="80"/>
      <c r="C665" s="71" t="s">
        <v>94</v>
      </c>
      <c r="E665" s="102"/>
      <c r="F665" s="102"/>
      <c r="G665" s="103"/>
    </row>
    <row r="666" spans="1:7" ht="12">
      <c r="A666" s="80"/>
      <c r="C666" s="82" t="s">
        <v>95</v>
      </c>
      <c r="E666" s="102"/>
      <c r="F666" s="102"/>
      <c r="G666" s="103"/>
    </row>
    <row r="667" spans="1:7" ht="12">
      <c r="A667" s="80"/>
      <c r="C667" s="83">
        <v>1</v>
      </c>
      <c r="E667" s="102"/>
      <c r="F667" s="102"/>
      <c r="G667" s="103"/>
    </row>
    <row r="668" spans="1:7" ht="12">
      <c r="A668" s="80"/>
      <c r="C668" s="82" t="s">
        <v>96</v>
      </c>
      <c r="E668" s="102"/>
      <c r="F668" s="102"/>
      <c r="G668" s="103"/>
    </row>
    <row r="669" spans="1:7" ht="12">
      <c r="A669" s="80"/>
      <c r="C669" s="84">
        <v>35</v>
      </c>
      <c r="E669" s="102"/>
      <c r="F669" s="102"/>
      <c r="G669" s="103"/>
    </row>
    <row r="670" spans="1:7" ht="12">
      <c r="A670" s="80"/>
      <c r="C670" s="82" t="s">
        <v>97</v>
      </c>
      <c r="E670" s="102"/>
      <c r="F670" s="102"/>
      <c r="G670" s="103"/>
    </row>
    <row r="671" spans="1:7" ht="56.25">
      <c r="A671" s="80"/>
      <c r="C671" s="85" t="s">
        <v>136</v>
      </c>
      <c r="E671" s="102"/>
      <c r="F671" s="102"/>
      <c r="G671" s="103"/>
    </row>
    <row r="672" spans="1:7" ht="12">
      <c r="A672" s="80"/>
      <c r="C672" s="82" t="s">
        <v>148</v>
      </c>
      <c r="E672" s="102"/>
      <c r="F672" s="102"/>
      <c r="G672" s="103"/>
    </row>
    <row r="673" spans="1:7" ht="22.5">
      <c r="A673" s="80"/>
      <c r="C673" s="85" t="s">
        <v>175</v>
      </c>
      <c r="E673" s="102"/>
      <c r="F673" s="102"/>
      <c r="G673" s="103"/>
    </row>
    <row r="674" spans="1:7" ht="12">
      <c r="A674" s="80"/>
      <c r="C674" s="82" t="s">
        <v>99</v>
      </c>
      <c r="E674" s="102"/>
      <c r="F674" s="102"/>
      <c r="G674" s="103"/>
    </row>
    <row r="675" spans="1:7" ht="22.5">
      <c r="A675" s="80"/>
      <c r="C675" s="86" t="s">
        <v>135</v>
      </c>
      <c r="E675" s="102"/>
      <c r="F675" s="102"/>
      <c r="G675" s="103"/>
    </row>
    <row r="676" spans="1:7" ht="22.5">
      <c r="A676" s="80"/>
      <c r="C676" s="86" t="s">
        <v>138</v>
      </c>
      <c r="E676" s="102"/>
      <c r="F676" s="102"/>
      <c r="G676" s="103"/>
    </row>
    <row r="677" spans="1:7" ht="12">
      <c r="A677" s="80"/>
      <c r="C677" s="82" t="s">
        <v>104</v>
      </c>
      <c r="E677" s="102"/>
      <c r="F677" s="102"/>
      <c r="G677" s="103"/>
    </row>
    <row r="678" spans="1:7" ht="22.5">
      <c r="A678" s="80"/>
      <c r="C678" s="86" t="s">
        <v>132</v>
      </c>
      <c r="E678" s="102"/>
      <c r="F678" s="102"/>
      <c r="G678" s="103"/>
    </row>
    <row r="679" spans="1:7" ht="36">
      <c r="A679" s="87" t="s">
        <v>143</v>
      </c>
      <c r="B679" s="75">
        <f>B660+1</f>
        <v>112</v>
      </c>
      <c r="C679" s="76" t="s">
        <v>226</v>
      </c>
      <c r="D679" s="75" t="s">
        <v>109</v>
      </c>
      <c r="E679" s="104">
        <v>1</v>
      </c>
      <c r="F679" s="105"/>
      <c r="G679" s="97">
        <f>E679*F679</f>
        <v>0</v>
      </c>
    </row>
    <row r="680" spans="1:7" ht="60">
      <c r="A680" s="87" t="s">
        <v>143</v>
      </c>
      <c r="B680" s="75">
        <f>B679+1</f>
        <v>113</v>
      </c>
      <c r="C680" s="76" t="s">
        <v>253</v>
      </c>
      <c r="D680" s="75" t="s">
        <v>110</v>
      </c>
      <c r="E680" s="104">
        <v>1</v>
      </c>
      <c r="F680" s="105"/>
      <c r="G680" s="97">
        <f>E680*F680</f>
        <v>0</v>
      </c>
    </row>
    <row r="681" spans="1:7" ht="12">
      <c r="A681" s="80"/>
      <c r="B681" s="81"/>
      <c r="C681" s="82" t="s">
        <v>106</v>
      </c>
      <c r="D681" s="81"/>
      <c r="E681" s="101"/>
      <c r="F681" s="102"/>
      <c r="G681" s="96"/>
    </row>
    <row r="682" spans="1:7" ht="22.5">
      <c r="A682" s="80"/>
      <c r="B682" s="81"/>
      <c r="C682" s="86" t="s">
        <v>116</v>
      </c>
      <c r="E682" s="102"/>
      <c r="F682" s="102"/>
      <c r="G682" s="103"/>
    </row>
    <row r="683" spans="1:7" ht="60">
      <c r="A683" s="87" t="s">
        <v>143</v>
      </c>
      <c r="B683" s="75">
        <f>B680+1</f>
        <v>114</v>
      </c>
      <c r="C683" s="76" t="s">
        <v>300</v>
      </c>
      <c r="D683" s="75" t="s">
        <v>115</v>
      </c>
      <c r="E683" s="104">
        <v>1.7</v>
      </c>
      <c r="F683" s="105"/>
      <c r="G683" s="97">
        <f>E683*F683</f>
        <v>0</v>
      </c>
    </row>
    <row r="684" spans="1:7" ht="12">
      <c r="A684" s="80"/>
      <c r="C684" s="82" t="s">
        <v>106</v>
      </c>
      <c r="E684" s="102"/>
      <c r="F684" s="102"/>
      <c r="G684" s="103"/>
    </row>
    <row r="685" spans="1:7" ht="22.5">
      <c r="A685" s="80"/>
      <c r="C685" s="86" t="s">
        <v>116</v>
      </c>
      <c r="E685" s="102"/>
      <c r="F685" s="102"/>
      <c r="G685" s="103"/>
    </row>
    <row r="686" spans="1:7" ht="60">
      <c r="A686" s="87" t="s">
        <v>143</v>
      </c>
      <c r="B686" s="75">
        <f>B683+1</f>
        <v>115</v>
      </c>
      <c r="C686" s="76" t="s">
        <v>301</v>
      </c>
      <c r="D686" s="75" t="s">
        <v>115</v>
      </c>
      <c r="E686" s="104">
        <v>3</v>
      </c>
      <c r="F686" s="105"/>
      <c r="G686" s="97">
        <f>E686*F686</f>
        <v>0</v>
      </c>
    </row>
    <row r="687" spans="1:7" ht="12">
      <c r="A687" s="80"/>
      <c r="C687" s="82" t="s">
        <v>106</v>
      </c>
      <c r="E687" s="102"/>
      <c r="F687" s="102"/>
      <c r="G687" s="103"/>
    </row>
    <row r="688" spans="1:7" ht="22.5">
      <c r="A688" s="80"/>
      <c r="C688" s="86" t="s">
        <v>116</v>
      </c>
      <c r="E688" s="102"/>
      <c r="F688" s="102"/>
      <c r="G688" s="103"/>
    </row>
    <row r="689" spans="1:7" ht="48">
      <c r="A689" s="87" t="s">
        <v>144</v>
      </c>
      <c r="B689" s="75">
        <f>B686+1</f>
        <v>116</v>
      </c>
      <c r="C689" s="76" t="s">
        <v>227</v>
      </c>
      <c r="D689" s="75" t="s">
        <v>102</v>
      </c>
      <c r="E689" s="104">
        <v>1</v>
      </c>
      <c r="F689" s="105"/>
      <c r="G689" s="97">
        <f>E689*F689</f>
        <v>0</v>
      </c>
    </row>
    <row r="690" spans="1:7" ht="12">
      <c r="A690" s="80"/>
      <c r="B690" s="81"/>
      <c r="C690" s="82" t="s">
        <v>106</v>
      </c>
      <c r="D690" s="81"/>
      <c r="E690" s="101"/>
      <c r="F690" s="102"/>
      <c r="G690" s="96"/>
    </row>
    <row r="691" spans="1:7" ht="12">
      <c r="A691" s="80"/>
      <c r="B691" s="81"/>
      <c r="C691" s="82" t="s">
        <v>113</v>
      </c>
      <c r="D691" s="81"/>
      <c r="E691" s="101"/>
      <c r="F691" s="102"/>
      <c r="G691" s="96"/>
    </row>
    <row r="692" spans="1:7" ht="12">
      <c r="A692" s="80"/>
      <c r="B692" s="81"/>
      <c r="C692" s="71" t="s">
        <v>114</v>
      </c>
      <c r="D692" s="81"/>
      <c r="E692" s="101"/>
      <c r="F692" s="102"/>
      <c r="G692" s="96"/>
    </row>
    <row r="693" spans="1:7" ht="12">
      <c r="A693" s="80"/>
      <c r="C693" s="82" t="s">
        <v>107</v>
      </c>
      <c r="E693" s="102"/>
      <c r="F693" s="102"/>
      <c r="G693" s="103"/>
    </row>
    <row r="694" spans="1:7" ht="12">
      <c r="A694" s="80"/>
      <c r="C694" s="71" t="s">
        <v>94</v>
      </c>
      <c r="E694" s="102"/>
      <c r="F694" s="102"/>
      <c r="G694" s="103"/>
    </row>
    <row r="695" spans="1:7" ht="12">
      <c r="A695" s="80"/>
      <c r="C695" s="82" t="s">
        <v>95</v>
      </c>
      <c r="E695" s="102"/>
      <c r="F695" s="102"/>
      <c r="G695" s="103"/>
    </row>
    <row r="696" spans="1:7" ht="12">
      <c r="A696" s="80"/>
      <c r="C696" s="83">
        <v>1</v>
      </c>
      <c r="E696" s="102"/>
      <c r="F696" s="102"/>
      <c r="G696" s="103"/>
    </row>
    <row r="697" spans="1:7" ht="12">
      <c r="A697" s="80"/>
      <c r="C697" s="82" t="s">
        <v>96</v>
      </c>
      <c r="E697" s="102"/>
      <c r="F697" s="102"/>
      <c r="G697" s="103"/>
    </row>
    <row r="698" spans="1:7" ht="12">
      <c r="A698" s="80"/>
      <c r="C698" s="84">
        <v>35</v>
      </c>
      <c r="E698" s="102"/>
      <c r="F698" s="102"/>
      <c r="G698" s="103"/>
    </row>
    <row r="699" spans="1:7" ht="12">
      <c r="A699" s="80"/>
      <c r="C699" s="82" t="s">
        <v>97</v>
      </c>
      <c r="E699" s="102"/>
      <c r="F699" s="102"/>
      <c r="G699" s="103"/>
    </row>
    <row r="700" spans="1:7" ht="56.25">
      <c r="A700" s="80"/>
      <c r="C700" s="85" t="s">
        <v>98</v>
      </c>
      <c r="E700" s="102"/>
      <c r="F700" s="102"/>
      <c r="G700" s="103"/>
    </row>
    <row r="701" spans="1:7" ht="12">
      <c r="A701" s="80"/>
      <c r="C701" s="82" t="s">
        <v>146</v>
      </c>
      <c r="E701" s="102"/>
      <c r="F701" s="102"/>
      <c r="G701" s="103"/>
    </row>
    <row r="702" spans="1:7" ht="22.5">
      <c r="A702" s="80"/>
      <c r="C702" s="85" t="s">
        <v>147</v>
      </c>
      <c r="E702" s="102"/>
      <c r="F702" s="102"/>
      <c r="G702" s="103"/>
    </row>
    <row r="703" spans="1:7" ht="12">
      <c r="A703" s="80"/>
      <c r="C703" s="82" t="s">
        <v>99</v>
      </c>
      <c r="E703" s="102"/>
      <c r="F703" s="102"/>
      <c r="G703" s="103"/>
    </row>
    <row r="704" spans="1:7" ht="12">
      <c r="A704" s="80"/>
      <c r="C704" s="86" t="s">
        <v>127</v>
      </c>
      <c r="E704" s="102"/>
      <c r="F704" s="102"/>
      <c r="G704" s="103"/>
    </row>
    <row r="705" spans="1:7" ht="12">
      <c r="A705" s="80"/>
      <c r="C705" s="82" t="s">
        <v>104</v>
      </c>
      <c r="E705" s="102"/>
      <c r="F705" s="102"/>
      <c r="G705" s="103"/>
    </row>
    <row r="706" spans="1:7" ht="22.5">
      <c r="A706" s="80"/>
      <c r="C706" s="86" t="s">
        <v>132</v>
      </c>
      <c r="E706" s="102"/>
      <c r="F706" s="102"/>
      <c r="G706" s="103"/>
    </row>
    <row r="707" spans="1:7" ht="36">
      <c r="A707" s="87" t="s">
        <v>144</v>
      </c>
      <c r="B707" s="75">
        <f>B689+1</f>
        <v>117</v>
      </c>
      <c r="C707" s="76" t="s">
        <v>228</v>
      </c>
      <c r="D707" s="75" t="s">
        <v>109</v>
      </c>
      <c r="E707" s="104">
        <v>1</v>
      </c>
      <c r="F707" s="105"/>
      <c r="G707" s="97">
        <f>E707*F707</f>
        <v>0</v>
      </c>
    </row>
    <row r="708" spans="1:7" ht="60">
      <c r="A708" s="87" t="s">
        <v>144</v>
      </c>
      <c r="B708" s="75">
        <f>B707+1</f>
        <v>118</v>
      </c>
      <c r="C708" s="76" t="s">
        <v>254</v>
      </c>
      <c r="D708" s="75" t="s">
        <v>110</v>
      </c>
      <c r="E708" s="104">
        <v>1</v>
      </c>
      <c r="F708" s="105"/>
      <c r="G708" s="97">
        <f>E708*F708</f>
        <v>0</v>
      </c>
    </row>
    <row r="709" spans="1:7" ht="12">
      <c r="A709" s="80"/>
      <c r="B709" s="81"/>
      <c r="C709" s="82" t="s">
        <v>106</v>
      </c>
      <c r="D709" s="81"/>
      <c r="E709" s="101"/>
      <c r="F709" s="102"/>
      <c r="G709" s="96"/>
    </row>
    <row r="710" spans="1:7" ht="22.5">
      <c r="A710" s="80"/>
      <c r="B710" s="81"/>
      <c r="C710" s="86" t="s">
        <v>116</v>
      </c>
      <c r="E710" s="102"/>
      <c r="F710" s="102"/>
      <c r="G710" s="103"/>
    </row>
    <row r="711" spans="1:7" ht="60">
      <c r="A711" s="87" t="s">
        <v>144</v>
      </c>
      <c r="B711" s="75">
        <f>B708+1</f>
        <v>119</v>
      </c>
      <c r="C711" s="76" t="s">
        <v>302</v>
      </c>
      <c r="D711" s="75" t="s">
        <v>115</v>
      </c>
      <c r="E711" s="104">
        <v>1.8</v>
      </c>
      <c r="F711" s="105"/>
      <c r="G711" s="97">
        <f>E711*F711</f>
        <v>0</v>
      </c>
    </row>
    <row r="712" spans="1:7" ht="12">
      <c r="A712" s="80"/>
      <c r="C712" s="82" t="s">
        <v>106</v>
      </c>
      <c r="E712" s="102"/>
      <c r="F712" s="102"/>
      <c r="G712" s="103"/>
    </row>
    <row r="713" spans="1:7" ht="22.5">
      <c r="A713" s="80"/>
      <c r="C713" s="86" t="s">
        <v>116</v>
      </c>
      <c r="E713" s="102"/>
      <c r="F713" s="102"/>
      <c r="G713" s="103"/>
    </row>
    <row r="714" spans="1:7" ht="60">
      <c r="A714" s="87" t="s">
        <v>144</v>
      </c>
      <c r="B714" s="75">
        <f>B711+1</f>
        <v>120</v>
      </c>
      <c r="C714" s="76" t="s">
        <v>303</v>
      </c>
      <c r="D714" s="75" t="s">
        <v>115</v>
      </c>
      <c r="E714" s="104">
        <v>3.2</v>
      </c>
      <c r="F714" s="105"/>
      <c r="G714" s="97">
        <f>E714*F714</f>
        <v>0</v>
      </c>
    </row>
    <row r="715" spans="1:7" ht="12">
      <c r="A715" s="80"/>
      <c r="C715" s="82" t="s">
        <v>106</v>
      </c>
      <c r="E715" s="102"/>
      <c r="F715" s="102"/>
      <c r="G715" s="103"/>
    </row>
    <row r="716" spans="1:7" ht="22.5">
      <c r="A716" s="80"/>
      <c r="C716" s="86" t="s">
        <v>116</v>
      </c>
      <c r="E716" s="102"/>
      <c r="F716" s="102"/>
      <c r="G716" s="103"/>
    </row>
    <row r="717" spans="1:7" ht="48">
      <c r="A717" s="87" t="s">
        <v>145</v>
      </c>
      <c r="B717" s="75">
        <f>B714+1</f>
        <v>121</v>
      </c>
      <c r="C717" s="76" t="s">
        <v>229</v>
      </c>
      <c r="D717" s="75" t="s">
        <v>102</v>
      </c>
      <c r="E717" s="104">
        <v>1</v>
      </c>
      <c r="F717" s="105"/>
      <c r="G717" s="97">
        <f>E717*F717</f>
        <v>0</v>
      </c>
    </row>
    <row r="718" spans="1:7" ht="12">
      <c r="A718" s="80"/>
      <c r="B718" s="81"/>
      <c r="C718" s="82" t="s">
        <v>106</v>
      </c>
      <c r="D718" s="81"/>
      <c r="E718" s="101"/>
      <c r="F718" s="102"/>
      <c r="G718" s="96"/>
    </row>
    <row r="719" spans="1:7" ht="12">
      <c r="A719" s="80"/>
      <c r="B719" s="81"/>
      <c r="C719" s="82" t="s">
        <v>113</v>
      </c>
      <c r="D719" s="81"/>
      <c r="E719" s="101"/>
      <c r="F719" s="102"/>
      <c r="G719" s="96"/>
    </row>
    <row r="720" spans="1:7" ht="12">
      <c r="A720" s="80"/>
      <c r="B720" s="81"/>
      <c r="C720" s="71" t="s">
        <v>114</v>
      </c>
      <c r="D720" s="81"/>
      <c r="E720" s="101"/>
      <c r="F720" s="102"/>
      <c r="G720" s="96"/>
    </row>
    <row r="721" spans="1:7" ht="12">
      <c r="A721" s="80"/>
      <c r="C721" s="82" t="s">
        <v>107</v>
      </c>
      <c r="E721" s="102"/>
      <c r="F721" s="102"/>
      <c r="G721" s="103"/>
    </row>
    <row r="722" spans="1:7" ht="12">
      <c r="A722" s="80"/>
      <c r="C722" s="71" t="s">
        <v>94</v>
      </c>
      <c r="E722" s="102"/>
      <c r="F722" s="102"/>
      <c r="G722" s="103"/>
    </row>
    <row r="723" spans="1:7" ht="12">
      <c r="A723" s="80"/>
      <c r="C723" s="82" t="s">
        <v>95</v>
      </c>
      <c r="E723" s="102"/>
      <c r="F723" s="102"/>
      <c r="G723" s="103"/>
    </row>
    <row r="724" spans="1:7" ht="12">
      <c r="A724" s="80"/>
      <c r="C724" s="83">
        <v>1</v>
      </c>
      <c r="E724" s="102"/>
      <c r="F724" s="102"/>
      <c r="G724" s="103"/>
    </row>
    <row r="725" spans="1:7" ht="12">
      <c r="A725" s="80"/>
      <c r="C725" s="82" t="s">
        <v>96</v>
      </c>
      <c r="E725" s="102"/>
      <c r="F725" s="102"/>
      <c r="G725" s="103"/>
    </row>
    <row r="726" spans="1:7" ht="12">
      <c r="A726" s="80"/>
      <c r="C726" s="84">
        <v>35</v>
      </c>
      <c r="E726" s="102"/>
      <c r="F726" s="102"/>
      <c r="G726" s="103"/>
    </row>
    <row r="727" spans="1:7" ht="12">
      <c r="A727" s="80"/>
      <c r="C727" s="82" t="s">
        <v>97</v>
      </c>
      <c r="E727" s="102"/>
      <c r="F727" s="102"/>
      <c r="G727" s="103"/>
    </row>
    <row r="728" spans="1:7" ht="56.25">
      <c r="A728" s="80"/>
      <c r="C728" s="85" t="s">
        <v>98</v>
      </c>
      <c r="E728" s="102"/>
      <c r="F728" s="102"/>
      <c r="G728" s="103"/>
    </row>
    <row r="729" spans="1:7" ht="12">
      <c r="A729" s="80"/>
      <c r="C729" s="82" t="s">
        <v>146</v>
      </c>
      <c r="E729" s="102"/>
      <c r="F729" s="102"/>
      <c r="G729" s="103"/>
    </row>
    <row r="730" spans="1:7" ht="22.5">
      <c r="A730" s="80"/>
      <c r="C730" s="85" t="s">
        <v>147</v>
      </c>
      <c r="E730" s="102"/>
      <c r="F730" s="102"/>
      <c r="G730" s="103"/>
    </row>
    <row r="731" spans="1:7" ht="12">
      <c r="A731" s="80"/>
      <c r="C731" s="82" t="s">
        <v>99</v>
      </c>
      <c r="E731" s="102"/>
      <c r="F731" s="102"/>
      <c r="G731" s="103"/>
    </row>
    <row r="732" spans="1:7" ht="12">
      <c r="A732" s="80"/>
      <c r="C732" s="86" t="s">
        <v>127</v>
      </c>
      <c r="E732" s="102"/>
      <c r="F732" s="102"/>
      <c r="G732" s="103"/>
    </row>
    <row r="733" spans="1:7" ht="12">
      <c r="A733" s="80"/>
      <c r="C733" s="82" t="s">
        <v>104</v>
      </c>
      <c r="E733" s="102"/>
      <c r="F733" s="102"/>
      <c r="G733" s="103"/>
    </row>
    <row r="734" spans="1:7" ht="22.5">
      <c r="A734" s="80"/>
      <c r="C734" s="86" t="s">
        <v>132</v>
      </c>
      <c r="E734" s="102"/>
      <c r="F734" s="102"/>
      <c r="G734" s="103"/>
    </row>
    <row r="735" spans="1:7" ht="36">
      <c r="A735" s="87" t="s">
        <v>145</v>
      </c>
      <c r="B735" s="75">
        <f>B717+1</f>
        <v>122</v>
      </c>
      <c r="C735" s="76" t="s">
        <v>230</v>
      </c>
      <c r="D735" s="75" t="s">
        <v>109</v>
      </c>
      <c r="E735" s="104">
        <v>1</v>
      </c>
      <c r="F735" s="105"/>
      <c r="G735" s="97">
        <f>E735*F735</f>
        <v>0</v>
      </c>
    </row>
    <row r="736" spans="1:7" ht="60">
      <c r="A736" s="87" t="s">
        <v>145</v>
      </c>
      <c r="B736" s="75">
        <f>B735+1</f>
        <v>123</v>
      </c>
      <c r="C736" s="76" t="s">
        <v>255</v>
      </c>
      <c r="D736" s="75" t="s">
        <v>110</v>
      </c>
      <c r="E736" s="104">
        <v>1</v>
      </c>
      <c r="F736" s="105"/>
      <c r="G736" s="97">
        <f>E736*F736</f>
        <v>0</v>
      </c>
    </row>
    <row r="737" spans="1:7" ht="12">
      <c r="A737" s="80"/>
      <c r="B737" s="81"/>
      <c r="C737" s="82" t="s">
        <v>106</v>
      </c>
      <c r="D737" s="81"/>
      <c r="E737" s="101"/>
      <c r="F737" s="102"/>
      <c r="G737" s="96"/>
    </row>
    <row r="738" spans="1:7" ht="22.5">
      <c r="A738" s="80"/>
      <c r="B738" s="81"/>
      <c r="C738" s="86" t="s">
        <v>116</v>
      </c>
      <c r="E738" s="102"/>
      <c r="F738" s="102"/>
      <c r="G738" s="103"/>
    </row>
    <row r="739" spans="1:7" ht="60">
      <c r="A739" s="87" t="s">
        <v>145</v>
      </c>
      <c r="B739" s="75">
        <f>B736+1</f>
        <v>124</v>
      </c>
      <c r="C739" s="76" t="s">
        <v>304</v>
      </c>
      <c r="D739" s="75" t="s">
        <v>115</v>
      </c>
      <c r="E739" s="104">
        <v>1.8</v>
      </c>
      <c r="F739" s="105"/>
      <c r="G739" s="97">
        <f>E739*F739</f>
        <v>0</v>
      </c>
    </row>
    <row r="740" spans="1:7" ht="12">
      <c r="A740" s="80"/>
      <c r="C740" s="82" t="s">
        <v>106</v>
      </c>
      <c r="E740" s="102"/>
      <c r="F740" s="102"/>
      <c r="G740" s="103"/>
    </row>
    <row r="741" spans="1:7" ht="22.5">
      <c r="A741" s="80"/>
      <c r="C741" s="86" t="s">
        <v>116</v>
      </c>
      <c r="E741" s="102"/>
      <c r="F741" s="102"/>
      <c r="G741" s="103"/>
    </row>
    <row r="742" spans="1:7" ht="60">
      <c r="A742" s="87" t="s">
        <v>145</v>
      </c>
      <c r="B742" s="75">
        <f>B739+1</f>
        <v>125</v>
      </c>
      <c r="C742" s="76" t="s">
        <v>305</v>
      </c>
      <c r="D742" s="75" t="s">
        <v>115</v>
      </c>
      <c r="E742" s="104">
        <v>3.2</v>
      </c>
      <c r="F742" s="105"/>
      <c r="G742" s="97">
        <f>E742*F742</f>
        <v>0</v>
      </c>
    </row>
    <row r="743" spans="1:7" ht="12">
      <c r="A743" s="80"/>
      <c r="C743" s="82" t="s">
        <v>106</v>
      </c>
      <c r="E743" s="102"/>
      <c r="F743" s="102"/>
      <c r="G743" s="103"/>
    </row>
    <row r="744" spans="1:7" ht="22.5">
      <c r="A744" s="80"/>
      <c r="C744" s="86" t="s">
        <v>116</v>
      </c>
      <c r="E744" s="102"/>
      <c r="F744" s="102"/>
      <c r="G744" s="103"/>
    </row>
    <row r="745" spans="1:7" ht="12">
      <c r="A745" s="88"/>
      <c r="B745" s="75">
        <f>B742+1</f>
        <v>126</v>
      </c>
      <c r="C745" s="76" t="s">
        <v>149</v>
      </c>
      <c r="D745" s="75" t="s">
        <v>109</v>
      </c>
      <c r="E745" s="104">
        <v>1475</v>
      </c>
      <c r="F745" s="105"/>
      <c r="G745" s="97">
        <f>E745*F745</f>
        <v>0</v>
      </c>
    </row>
    <row r="746" spans="1:7" ht="12">
      <c r="A746" s="80"/>
      <c r="C746" s="82" t="s">
        <v>106</v>
      </c>
      <c r="E746" s="102"/>
      <c r="F746" s="102"/>
      <c r="G746" s="103"/>
    </row>
    <row r="747" spans="1:7" ht="22.5">
      <c r="A747" s="80"/>
      <c r="C747" s="86" t="s">
        <v>150</v>
      </c>
      <c r="E747" s="102"/>
      <c r="F747" s="102"/>
      <c r="G747" s="103"/>
    </row>
    <row r="748" spans="1:7" ht="24">
      <c r="A748" s="88"/>
      <c r="B748" s="75">
        <f>B745+1</f>
        <v>127</v>
      </c>
      <c r="C748" s="76" t="s">
        <v>151</v>
      </c>
      <c r="D748" s="75" t="s">
        <v>152</v>
      </c>
      <c r="E748" s="104">
        <v>70</v>
      </c>
      <c r="F748" s="105"/>
      <c r="G748" s="97">
        <f>E748*F748</f>
        <v>0</v>
      </c>
    </row>
    <row r="749" spans="1:7" ht="12">
      <c r="A749" s="80"/>
      <c r="C749" s="82" t="s">
        <v>106</v>
      </c>
      <c r="E749" s="102"/>
      <c r="F749" s="102"/>
      <c r="G749" s="103"/>
    </row>
    <row r="750" spans="1:7" ht="22.5">
      <c r="A750" s="80"/>
      <c r="C750" s="86" t="s">
        <v>150</v>
      </c>
      <c r="E750" s="102"/>
      <c r="F750" s="102"/>
      <c r="G750" s="103"/>
    </row>
    <row r="751" spans="1:7" ht="12">
      <c r="A751" s="88"/>
      <c r="B751" s="75">
        <f>B748+1</f>
        <v>128</v>
      </c>
      <c r="C751" s="76" t="s">
        <v>153</v>
      </c>
      <c r="D751" s="75" t="s">
        <v>83</v>
      </c>
      <c r="E751" s="104">
        <v>60</v>
      </c>
      <c r="F751" s="105"/>
      <c r="G751" s="97">
        <f>E751*F751</f>
        <v>0</v>
      </c>
    </row>
    <row r="752" spans="1:7" ht="12">
      <c r="A752" s="80"/>
      <c r="C752" s="82" t="s">
        <v>106</v>
      </c>
      <c r="E752" s="102"/>
      <c r="F752" s="102"/>
      <c r="G752" s="103"/>
    </row>
    <row r="753" spans="1:7" ht="22.5">
      <c r="A753" s="80"/>
      <c r="C753" s="86" t="s">
        <v>150</v>
      </c>
      <c r="E753" s="102"/>
      <c r="F753" s="102"/>
      <c r="G753" s="103"/>
    </row>
    <row r="754" spans="1:7" ht="24">
      <c r="A754" s="88"/>
      <c r="B754" s="75">
        <f>B751+1</f>
        <v>129</v>
      </c>
      <c r="C754" s="76" t="s">
        <v>154</v>
      </c>
      <c r="D754" s="75" t="s">
        <v>83</v>
      </c>
      <c r="E754" s="104">
        <v>140</v>
      </c>
      <c r="F754" s="105"/>
      <c r="G754" s="97">
        <f>E754*F754</f>
        <v>0</v>
      </c>
    </row>
    <row r="755" spans="1:7" ht="12">
      <c r="A755" s="80"/>
      <c r="C755" s="82" t="s">
        <v>106</v>
      </c>
      <c r="E755" s="102"/>
      <c r="F755" s="102"/>
      <c r="G755" s="103"/>
    </row>
    <row r="756" spans="1:7" ht="22.5">
      <c r="A756" s="80"/>
      <c r="C756" s="86" t="s">
        <v>155</v>
      </c>
      <c r="E756" s="102"/>
      <c r="F756" s="102"/>
      <c r="G756" s="103"/>
    </row>
    <row r="757" spans="1:7" ht="24">
      <c r="A757" s="88"/>
      <c r="B757" s="75">
        <f>B754+1</f>
        <v>130</v>
      </c>
      <c r="C757" s="76" t="s">
        <v>156</v>
      </c>
      <c r="D757" s="75" t="s">
        <v>152</v>
      </c>
      <c r="E757" s="104">
        <v>180</v>
      </c>
      <c r="F757" s="105"/>
      <c r="G757" s="97">
        <f>E757*F757</f>
        <v>0</v>
      </c>
    </row>
    <row r="758" spans="1:7" ht="12">
      <c r="A758" s="80"/>
      <c r="C758" s="82" t="s">
        <v>106</v>
      </c>
      <c r="E758" s="102"/>
      <c r="F758" s="102"/>
      <c r="G758" s="103"/>
    </row>
    <row r="759" spans="1:7" ht="22.5">
      <c r="A759" s="80"/>
      <c r="C759" s="86" t="s">
        <v>155</v>
      </c>
      <c r="E759" s="102"/>
      <c r="F759" s="102"/>
      <c r="G759" s="103"/>
    </row>
    <row r="760" spans="1:7" ht="24">
      <c r="A760" s="88"/>
      <c r="B760" s="75">
        <f>B757+1</f>
        <v>131</v>
      </c>
      <c r="C760" s="76" t="s">
        <v>157</v>
      </c>
      <c r="D760" s="75" t="s">
        <v>152</v>
      </c>
      <c r="E760" s="104">
        <v>180</v>
      </c>
      <c r="F760" s="105"/>
      <c r="G760" s="97">
        <f>E760*F760</f>
        <v>0</v>
      </c>
    </row>
    <row r="761" spans="1:7" ht="12">
      <c r="A761" s="80"/>
      <c r="C761" s="82" t="s">
        <v>106</v>
      </c>
      <c r="E761" s="102"/>
      <c r="F761" s="102"/>
      <c r="G761" s="103"/>
    </row>
    <row r="762" spans="1:7" ht="22.5">
      <c r="A762" s="80"/>
      <c r="C762" s="86" t="s">
        <v>155</v>
      </c>
      <c r="E762" s="102"/>
      <c r="F762" s="102"/>
      <c r="G762" s="103"/>
    </row>
    <row r="763" spans="1:7" ht="24">
      <c r="A763" s="88"/>
      <c r="B763" s="75">
        <f>B760+1</f>
        <v>132</v>
      </c>
      <c r="C763" s="76" t="s">
        <v>158</v>
      </c>
      <c r="D763" s="75" t="s">
        <v>83</v>
      </c>
      <c r="E763" s="104">
        <v>130</v>
      </c>
      <c r="F763" s="105"/>
      <c r="G763" s="97">
        <f>E763*F763</f>
        <v>0</v>
      </c>
    </row>
    <row r="764" spans="1:7" ht="12">
      <c r="A764" s="80"/>
      <c r="C764" s="82" t="s">
        <v>106</v>
      </c>
      <c r="E764" s="102"/>
      <c r="F764" s="102"/>
      <c r="G764" s="103"/>
    </row>
    <row r="765" spans="1:7" ht="22.5">
      <c r="A765" s="80"/>
      <c r="C765" s="86" t="s">
        <v>155</v>
      </c>
      <c r="E765" s="102"/>
      <c r="F765" s="102"/>
      <c r="G765" s="103"/>
    </row>
    <row r="766" spans="1:7" ht="12">
      <c r="A766" s="88"/>
      <c r="B766" s="75">
        <f>B763+1</f>
        <v>133</v>
      </c>
      <c r="C766" s="76" t="s">
        <v>159</v>
      </c>
      <c r="D766" s="75" t="s">
        <v>83</v>
      </c>
      <c r="E766" s="104">
        <v>250</v>
      </c>
      <c r="F766" s="105"/>
      <c r="G766" s="97">
        <f>E766*F766</f>
        <v>0</v>
      </c>
    </row>
    <row r="767" spans="1:7" ht="12">
      <c r="A767" s="80"/>
      <c r="C767" s="82" t="s">
        <v>106</v>
      </c>
      <c r="E767" s="102"/>
      <c r="F767" s="102"/>
      <c r="G767" s="103"/>
    </row>
    <row r="768" spans="1:7" ht="22.5">
      <c r="A768" s="80"/>
      <c r="C768" s="86" t="s">
        <v>155</v>
      </c>
      <c r="E768" s="102"/>
      <c r="F768" s="102"/>
      <c r="G768" s="103"/>
    </row>
    <row r="769" spans="1:7" ht="36">
      <c r="A769" s="88"/>
      <c r="B769" s="75">
        <f>B766+1</f>
        <v>134</v>
      </c>
      <c r="C769" s="76" t="s">
        <v>160</v>
      </c>
      <c r="D769" s="75" t="s">
        <v>102</v>
      </c>
      <c r="E769" s="104">
        <v>1</v>
      </c>
      <c r="F769" s="105"/>
      <c r="G769" s="97">
        <f>E769*F769</f>
        <v>0</v>
      </c>
    </row>
    <row r="770" spans="1:7" ht="12">
      <c r="A770" s="80"/>
      <c r="C770" s="82" t="s">
        <v>106</v>
      </c>
      <c r="E770" s="102"/>
      <c r="F770" s="102"/>
      <c r="G770" s="103"/>
    </row>
    <row r="771" spans="1:7" ht="22.5">
      <c r="A771" s="80"/>
      <c r="C771" s="86" t="s">
        <v>163</v>
      </c>
      <c r="E771" s="102"/>
      <c r="F771" s="102"/>
      <c r="G771" s="103"/>
    </row>
    <row r="772" spans="1:7" ht="48">
      <c r="A772" s="88"/>
      <c r="B772" s="75">
        <f>B769+1</f>
        <v>135</v>
      </c>
      <c r="C772" s="76" t="s">
        <v>161</v>
      </c>
      <c r="D772" s="75" t="s">
        <v>162</v>
      </c>
      <c r="E772" s="104">
        <v>1</v>
      </c>
      <c r="F772" s="105"/>
      <c r="G772" s="97">
        <f>E772*F772</f>
        <v>0</v>
      </c>
    </row>
    <row r="773" spans="1:7" ht="12">
      <c r="A773" s="80"/>
      <c r="C773" s="82" t="s">
        <v>106</v>
      </c>
      <c r="E773" s="102"/>
      <c r="F773" s="102"/>
      <c r="G773" s="103"/>
    </row>
    <row r="774" spans="1:7" ht="22.5">
      <c r="A774" s="80"/>
      <c r="C774" s="86" t="s">
        <v>163</v>
      </c>
      <c r="E774" s="102"/>
      <c r="F774" s="102"/>
      <c r="G774" s="103"/>
    </row>
    <row r="775" spans="1:7" ht="24">
      <c r="A775" s="88"/>
      <c r="B775" s="75">
        <f>B772+1</f>
        <v>136</v>
      </c>
      <c r="C775" s="76" t="s">
        <v>164</v>
      </c>
      <c r="D775" s="75" t="s">
        <v>162</v>
      </c>
      <c r="E775" s="104">
        <v>1</v>
      </c>
      <c r="F775" s="105"/>
      <c r="G775" s="97">
        <f>E775*F775</f>
        <v>0</v>
      </c>
    </row>
    <row r="776" spans="1:7" ht="12">
      <c r="A776" s="80"/>
      <c r="C776" s="82" t="s">
        <v>106</v>
      </c>
      <c r="E776" s="102"/>
      <c r="F776" s="102"/>
      <c r="G776" s="103"/>
    </row>
    <row r="777" spans="1:7" ht="12">
      <c r="A777" s="80"/>
      <c r="C777" s="86" t="s">
        <v>165</v>
      </c>
      <c r="E777" s="102"/>
      <c r="F777" s="102"/>
      <c r="G777" s="103"/>
    </row>
    <row r="778" spans="1:7" ht="24">
      <c r="A778" s="88"/>
      <c r="B778" s="75">
        <f>B775+1</f>
        <v>137</v>
      </c>
      <c r="C778" s="76" t="s">
        <v>166</v>
      </c>
      <c r="D778" s="75" t="s">
        <v>162</v>
      </c>
      <c r="E778" s="104">
        <v>1</v>
      </c>
      <c r="F778" s="105"/>
      <c r="G778" s="97">
        <f>E778*F778</f>
        <v>0</v>
      </c>
    </row>
    <row r="779" spans="1:7" ht="24">
      <c r="A779" s="88"/>
      <c r="B779" s="75">
        <f>B778+1</f>
        <v>138</v>
      </c>
      <c r="C779" s="76" t="s">
        <v>167</v>
      </c>
      <c r="D779" s="75" t="s">
        <v>162</v>
      </c>
      <c r="E779" s="104">
        <v>1</v>
      </c>
      <c r="F779" s="105"/>
      <c r="G779" s="97">
        <f>E779*F779</f>
        <v>0</v>
      </c>
    </row>
    <row r="780" spans="1:7" ht="24">
      <c r="A780" s="88"/>
      <c r="B780" s="75">
        <f aca="true" t="shared" si="0" ref="B780:B781">B779+1</f>
        <v>139</v>
      </c>
      <c r="C780" s="76" t="s">
        <v>168</v>
      </c>
      <c r="D780" s="75" t="s">
        <v>162</v>
      </c>
      <c r="E780" s="104">
        <v>1</v>
      </c>
      <c r="F780" s="105"/>
      <c r="G780" s="97">
        <f aca="true" t="shared" si="1" ref="G780:G781">E780*F780</f>
        <v>0</v>
      </c>
    </row>
    <row r="781" spans="1:7" ht="24">
      <c r="A781" s="88"/>
      <c r="B781" s="75">
        <f t="shared" si="0"/>
        <v>140</v>
      </c>
      <c r="C781" s="76" t="s">
        <v>169</v>
      </c>
      <c r="D781" s="75" t="s">
        <v>162</v>
      </c>
      <c r="E781" s="104">
        <v>1</v>
      </c>
      <c r="F781" s="105"/>
      <c r="G781" s="97">
        <f t="shared" si="1"/>
        <v>0</v>
      </c>
    </row>
    <row r="782" spans="1:7" ht="12">
      <c r="A782" s="88"/>
      <c r="B782" s="75">
        <f aca="true" t="shared" si="2" ref="B782">B781+1</f>
        <v>141</v>
      </c>
      <c r="C782" s="76" t="s">
        <v>170</v>
      </c>
      <c r="D782" s="75" t="s">
        <v>162</v>
      </c>
      <c r="E782" s="104">
        <v>1</v>
      </c>
      <c r="F782" s="105"/>
      <c r="G782" s="97">
        <f aca="true" t="shared" si="3" ref="G782:G783">E782*F782</f>
        <v>0</v>
      </c>
    </row>
    <row r="783" spans="1:7" ht="24">
      <c r="A783" s="88"/>
      <c r="B783" s="75">
        <f aca="true" t="shared" si="4" ref="B783:B785">B782+1</f>
        <v>142</v>
      </c>
      <c r="C783" s="76" t="s">
        <v>171</v>
      </c>
      <c r="D783" s="75" t="s">
        <v>162</v>
      </c>
      <c r="E783" s="104">
        <v>1</v>
      </c>
      <c r="F783" s="105"/>
      <c r="G783" s="97">
        <f t="shared" si="3"/>
        <v>0</v>
      </c>
    </row>
    <row r="784" spans="1:7" ht="24">
      <c r="A784" s="109"/>
      <c r="B784" s="75">
        <f t="shared" si="4"/>
        <v>143</v>
      </c>
      <c r="C784" s="76" t="s">
        <v>177</v>
      </c>
      <c r="D784" s="75" t="s">
        <v>162</v>
      </c>
      <c r="E784" s="104">
        <v>1</v>
      </c>
      <c r="F784" s="105"/>
      <c r="G784" s="97">
        <f aca="true" t="shared" si="5" ref="G784">E784*F784</f>
        <v>0</v>
      </c>
    </row>
    <row r="785" spans="1:7" ht="12">
      <c r="A785" s="109"/>
      <c r="B785" s="75">
        <f t="shared" si="4"/>
        <v>144</v>
      </c>
      <c r="C785" s="76" t="s">
        <v>178</v>
      </c>
      <c r="D785" s="75" t="s">
        <v>162</v>
      </c>
      <c r="E785" s="104">
        <v>1</v>
      </c>
      <c r="F785" s="105"/>
      <c r="G785" s="97">
        <f aca="true" t="shared" si="6" ref="G785">E785*F785</f>
        <v>0</v>
      </c>
    </row>
    <row r="786" spans="1:7" ht="36.75" thickBot="1">
      <c r="A786" s="89"/>
      <c r="B786" s="90">
        <f>B785+1</f>
        <v>145</v>
      </c>
      <c r="C786" s="91" t="s">
        <v>179</v>
      </c>
      <c r="D786" s="90" t="s">
        <v>162</v>
      </c>
      <c r="E786" s="106">
        <v>1</v>
      </c>
      <c r="F786" s="107"/>
      <c r="G786" s="98">
        <f aca="true" t="shared" si="7" ref="G786">E786*F786</f>
        <v>0</v>
      </c>
    </row>
    <row r="787" ht="12" thickBot="1"/>
    <row r="788" spans="1:7" ht="16.5" thickBot="1">
      <c r="A788" s="150" t="s">
        <v>176</v>
      </c>
      <c r="B788" s="151"/>
      <c r="C788" s="151"/>
      <c r="D788" s="151"/>
      <c r="E788" s="151"/>
      <c r="F788" s="151"/>
      <c r="G788" s="108">
        <f>SUBTOTAL(9,G27:G786)</f>
        <v>0</v>
      </c>
    </row>
  </sheetData>
  <sheetProtection algorithmName="SHA-512" hashValue="/Chc5BpqGSkivWaOD0CuXtG/gwuQM4n1XH5JMeXTHl8cPWeXuVhi1sWf7TICN5xl5gHhaKB8hcrXKe41h8kI5w==" saltValue="EcYAhKz9t8hX0H885KLaaw==" spinCount="100000" sheet="1" objects="1" scenarios="1"/>
  <mergeCells count="2">
    <mergeCell ref="A25:B25"/>
    <mergeCell ref="A788:F788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Miroslav Voráček</cp:lastModifiedBy>
  <cp:lastPrinted>2023-09-21T14:32:59Z</cp:lastPrinted>
  <dcterms:created xsi:type="dcterms:W3CDTF">2022-11-02T07:39:17Z</dcterms:created>
  <dcterms:modified xsi:type="dcterms:W3CDTF">2023-09-22T09:37:31Z</dcterms:modified>
  <cp:category/>
  <cp:version/>
  <cp:contentType/>
  <cp:contentStatus/>
</cp:coreProperties>
</file>