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Bělohorská 1654-108,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Bělohorská 1654-108,...'!$C$144:$K$1925</definedName>
    <definedName name="_xlnm.Print_Area" localSheetId="1">'02 - Bělohorská 1654-108,...'!$C$4:$J$76,'02 - Bělohorská 1654-108,...'!$C$82:$J$126,'02 - Bělohorská 1654-108,...'!$C$132:$J$1925</definedName>
    <definedName name="_xlnm.Print_Titles" localSheetId="1">'02 - Bělohorská 1654-108,...'!$144:$144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925"/>
  <c r="BH1925"/>
  <c r="BG1925"/>
  <c r="BE1925"/>
  <c r="T1925"/>
  <c r="T1924"/>
  <c r="R1925"/>
  <c r="R1924"/>
  <c r="P1925"/>
  <c r="P1924"/>
  <c r="BI1923"/>
  <c r="BH1923"/>
  <c r="BG1923"/>
  <c r="BE1923"/>
  <c r="T1923"/>
  <c r="R1923"/>
  <c r="P1923"/>
  <c r="BI1921"/>
  <c r="BH1921"/>
  <c r="BG1921"/>
  <c r="BE1921"/>
  <c r="T1921"/>
  <c r="R1921"/>
  <c r="P1921"/>
  <c r="BI1919"/>
  <c r="BH1919"/>
  <c r="BG1919"/>
  <c r="BE1919"/>
  <c r="T1919"/>
  <c r="T1918"/>
  <c r="R1919"/>
  <c r="R1918"/>
  <c r="P1919"/>
  <c r="P1918"/>
  <c r="BI1901"/>
  <c r="BH1901"/>
  <c r="BG1901"/>
  <c r="BE1901"/>
  <c r="T1901"/>
  <c r="R1901"/>
  <c r="P1901"/>
  <c r="BI1871"/>
  <c r="BH1871"/>
  <c r="BG1871"/>
  <c r="BE1871"/>
  <c r="T1871"/>
  <c r="R1871"/>
  <c r="P1871"/>
  <c r="BI1841"/>
  <c r="BH1841"/>
  <c r="BG1841"/>
  <c r="BE1841"/>
  <c r="T1841"/>
  <c r="R1841"/>
  <c r="P1841"/>
  <c r="BI1839"/>
  <c r="BH1839"/>
  <c r="BG1839"/>
  <c r="BE1839"/>
  <c r="T1839"/>
  <c r="R1839"/>
  <c r="P1839"/>
  <c r="BI1837"/>
  <c r="BH1837"/>
  <c r="BG1837"/>
  <c r="BE1837"/>
  <c r="T1837"/>
  <c r="R1837"/>
  <c r="P1837"/>
  <c r="BI1835"/>
  <c r="BH1835"/>
  <c r="BG1835"/>
  <c r="BE1835"/>
  <c r="T1835"/>
  <c r="R1835"/>
  <c r="P1835"/>
  <c r="BI1821"/>
  <c r="BH1821"/>
  <c r="BG1821"/>
  <c r="BE1821"/>
  <c r="T1821"/>
  <c r="R1821"/>
  <c r="P1821"/>
  <c r="BI1818"/>
  <c r="BH1818"/>
  <c r="BG1818"/>
  <c r="BE1818"/>
  <c r="T1818"/>
  <c r="R1818"/>
  <c r="P1818"/>
  <c r="BI1810"/>
  <c r="BH1810"/>
  <c r="BG1810"/>
  <c r="BE1810"/>
  <c r="T1810"/>
  <c r="R1810"/>
  <c r="P1810"/>
  <c r="BI1780"/>
  <c r="BH1780"/>
  <c r="BG1780"/>
  <c r="BE1780"/>
  <c r="T1780"/>
  <c r="R1780"/>
  <c r="P1780"/>
  <c r="BI1750"/>
  <c r="BH1750"/>
  <c r="BG1750"/>
  <c r="BE1750"/>
  <c r="T1750"/>
  <c r="R1750"/>
  <c r="P1750"/>
  <c r="BI1720"/>
  <c r="BH1720"/>
  <c r="BG1720"/>
  <c r="BE1720"/>
  <c r="T1720"/>
  <c r="R1720"/>
  <c r="P1720"/>
  <c r="BI1690"/>
  <c r="BH1690"/>
  <c r="BG1690"/>
  <c r="BE1690"/>
  <c r="T1690"/>
  <c r="R1690"/>
  <c r="P1690"/>
  <c r="BI1683"/>
  <c r="BH1683"/>
  <c r="BG1683"/>
  <c r="BE1683"/>
  <c r="T1683"/>
  <c r="R1683"/>
  <c r="P1683"/>
  <c r="BI1674"/>
  <c r="BH1674"/>
  <c r="BG1674"/>
  <c r="BE1674"/>
  <c r="T1674"/>
  <c r="R1674"/>
  <c r="P1674"/>
  <c r="BI1665"/>
  <c r="BH1665"/>
  <c r="BG1665"/>
  <c r="BE1665"/>
  <c r="T1665"/>
  <c r="R1665"/>
  <c r="P1665"/>
  <c r="BI1659"/>
  <c r="BH1659"/>
  <c r="BG1659"/>
  <c r="BE1659"/>
  <c r="T1659"/>
  <c r="R1659"/>
  <c r="P1659"/>
  <c r="BI1650"/>
  <c r="BH1650"/>
  <c r="BG1650"/>
  <c r="BE1650"/>
  <c r="T1650"/>
  <c r="R1650"/>
  <c r="P1650"/>
  <c r="BI1641"/>
  <c r="BH1641"/>
  <c r="BG1641"/>
  <c r="BE1641"/>
  <c r="T1641"/>
  <c r="R1641"/>
  <c r="P1641"/>
  <c r="BI1635"/>
  <c r="BH1635"/>
  <c r="BG1635"/>
  <c r="BE1635"/>
  <c r="T1635"/>
  <c r="R1635"/>
  <c r="P1635"/>
  <c r="BI1626"/>
  <c r="BH1626"/>
  <c r="BG1626"/>
  <c r="BE1626"/>
  <c r="T1626"/>
  <c r="R1626"/>
  <c r="P1626"/>
  <c r="BI1620"/>
  <c r="BH1620"/>
  <c r="BG1620"/>
  <c r="BE1620"/>
  <c r="T1620"/>
  <c r="R1620"/>
  <c r="P1620"/>
  <c r="BI1614"/>
  <c r="BH1614"/>
  <c r="BG1614"/>
  <c r="BE1614"/>
  <c r="T1614"/>
  <c r="R1614"/>
  <c r="P1614"/>
  <c r="BI1608"/>
  <c r="BH1608"/>
  <c r="BG1608"/>
  <c r="BE1608"/>
  <c r="T1608"/>
  <c r="R1608"/>
  <c r="P1608"/>
  <c r="BI1593"/>
  <c r="BH1593"/>
  <c r="BG1593"/>
  <c r="BE1593"/>
  <c r="T1593"/>
  <c r="R1593"/>
  <c r="P1593"/>
  <c r="BI1578"/>
  <c r="BH1578"/>
  <c r="BG1578"/>
  <c r="BE1578"/>
  <c r="T1578"/>
  <c r="R1578"/>
  <c r="P1578"/>
  <c r="BI1563"/>
  <c r="BH1563"/>
  <c r="BG1563"/>
  <c r="BE1563"/>
  <c r="T1563"/>
  <c r="R1563"/>
  <c r="P1563"/>
  <c r="BI1548"/>
  <c r="BH1548"/>
  <c r="BG1548"/>
  <c r="BE1548"/>
  <c r="T1548"/>
  <c r="R1548"/>
  <c r="P1548"/>
  <c r="BI1537"/>
  <c r="BH1537"/>
  <c r="BG1537"/>
  <c r="BE1537"/>
  <c r="T1537"/>
  <c r="R1537"/>
  <c r="P1537"/>
  <c r="BI1522"/>
  <c r="BH1522"/>
  <c r="BG1522"/>
  <c r="BE1522"/>
  <c r="T1522"/>
  <c r="R1522"/>
  <c r="P1522"/>
  <c r="BI1507"/>
  <c r="BH1507"/>
  <c r="BG1507"/>
  <c r="BE1507"/>
  <c r="T1507"/>
  <c r="R1507"/>
  <c r="P1507"/>
  <c r="BI1504"/>
  <c r="BH1504"/>
  <c r="BG1504"/>
  <c r="BE1504"/>
  <c r="T1504"/>
  <c r="R1504"/>
  <c r="P1504"/>
  <c r="BI1503"/>
  <c r="BH1503"/>
  <c r="BG1503"/>
  <c r="BE1503"/>
  <c r="T1503"/>
  <c r="R1503"/>
  <c r="P1503"/>
  <c r="BI1501"/>
  <c r="BH1501"/>
  <c r="BG1501"/>
  <c r="BE1501"/>
  <c r="T1501"/>
  <c r="R1501"/>
  <c r="P1501"/>
  <c r="BI1499"/>
  <c r="BH1499"/>
  <c r="BG1499"/>
  <c r="BE1499"/>
  <c r="T1499"/>
  <c r="R1499"/>
  <c r="P1499"/>
  <c r="BI1496"/>
  <c r="BH1496"/>
  <c r="BG1496"/>
  <c r="BE1496"/>
  <c r="T1496"/>
  <c r="R1496"/>
  <c r="P1496"/>
  <c r="BI1490"/>
  <c r="BH1490"/>
  <c r="BG1490"/>
  <c r="BE1490"/>
  <c r="T1490"/>
  <c r="R1490"/>
  <c r="P1490"/>
  <c r="BI1486"/>
  <c r="BH1486"/>
  <c r="BG1486"/>
  <c r="BE1486"/>
  <c r="T1486"/>
  <c r="R1486"/>
  <c r="P1486"/>
  <c r="BI1485"/>
  <c r="BH1485"/>
  <c r="BG1485"/>
  <c r="BE1485"/>
  <c r="T1485"/>
  <c r="R1485"/>
  <c r="P1485"/>
  <c r="BI1482"/>
  <c r="BH1482"/>
  <c r="BG1482"/>
  <c r="BE1482"/>
  <c r="T1482"/>
  <c r="R1482"/>
  <c r="P1482"/>
  <c r="BI1480"/>
  <c r="BH1480"/>
  <c r="BG1480"/>
  <c r="BE1480"/>
  <c r="T1480"/>
  <c r="R1480"/>
  <c r="P1480"/>
  <c r="BI1478"/>
  <c r="BH1478"/>
  <c r="BG1478"/>
  <c r="BE1478"/>
  <c r="T1478"/>
  <c r="R1478"/>
  <c r="P1478"/>
  <c r="BI1476"/>
  <c r="BH1476"/>
  <c r="BG1476"/>
  <c r="BE1476"/>
  <c r="T1476"/>
  <c r="R1476"/>
  <c r="P1476"/>
  <c r="BI1474"/>
  <c r="BH1474"/>
  <c r="BG1474"/>
  <c r="BE1474"/>
  <c r="T1474"/>
  <c r="R1474"/>
  <c r="P1474"/>
  <c r="BI1470"/>
  <c r="BH1470"/>
  <c r="BG1470"/>
  <c r="BE1470"/>
  <c r="T1470"/>
  <c r="R1470"/>
  <c r="P1470"/>
  <c r="BI1469"/>
  <c r="BH1469"/>
  <c r="BG1469"/>
  <c r="BE1469"/>
  <c r="T1469"/>
  <c r="R1469"/>
  <c r="P1469"/>
  <c r="BI1463"/>
  <c r="BH1463"/>
  <c r="BG1463"/>
  <c r="BE1463"/>
  <c r="T1463"/>
  <c r="R1463"/>
  <c r="P1463"/>
  <c r="BI1457"/>
  <c r="BH1457"/>
  <c r="BG1457"/>
  <c r="BE1457"/>
  <c r="T1457"/>
  <c r="R1457"/>
  <c r="P1457"/>
  <c r="BI1451"/>
  <c r="BH1451"/>
  <c r="BG1451"/>
  <c r="BE1451"/>
  <c r="T1451"/>
  <c r="R1451"/>
  <c r="P1451"/>
  <c r="BI1447"/>
  <c r="BH1447"/>
  <c r="BG1447"/>
  <c r="BE1447"/>
  <c r="T1447"/>
  <c r="R1447"/>
  <c r="P1447"/>
  <c r="BI1441"/>
  <c r="BH1441"/>
  <c r="BG1441"/>
  <c r="BE1441"/>
  <c r="T1441"/>
  <c r="R1441"/>
  <c r="P1441"/>
  <c r="BI1435"/>
  <c r="BH1435"/>
  <c r="BG1435"/>
  <c r="BE1435"/>
  <c r="T1435"/>
  <c r="R1435"/>
  <c r="P1435"/>
  <c r="BI1432"/>
  <c r="BH1432"/>
  <c r="BG1432"/>
  <c r="BE1432"/>
  <c r="T1432"/>
  <c r="R1432"/>
  <c r="P1432"/>
  <c r="BI1431"/>
  <c r="BH1431"/>
  <c r="BG1431"/>
  <c r="BE1431"/>
  <c r="T1431"/>
  <c r="R1431"/>
  <c r="P1431"/>
  <c r="BI1425"/>
  <c r="BH1425"/>
  <c r="BG1425"/>
  <c r="BE1425"/>
  <c r="T1425"/>
  <c r="R1425"/>
  <c r="P1425"/>
  <c r="BI1423"/>
  <c r="BH1423"/>
  <c r="BG1423"/>
  <c r="BE1423"/>
  <c r="T1423"/>
  <c r="R1423"/>
  <c r="P1423"/>
  <c r="BI1421"/>
  <c r="BH1421"/>
  <c r="BG1421"/>
  <c r="BE1421"/>
  <c r="T1421"/>
  <c r="R1421"/>
  <c r="P1421"/>
  <c r="BI1411"/>
  <c r="BH1411"/>
  <c r="BG1411"/>
  <c r="BE1411"/>
  <c r="T1411"/>
  <c r="R1411"/>
  <c r="P1411"/>
  <c r="BI1409"/>
  <c r="BH1409"/>
  <c r="BG1409"/>
  <c r="BE1409"/>
  <c r="T1409"/>
  <c r="R1409"/>
  <c r="P1409"/>
  <c r="BI1403"/>
  <c r="BH1403"/>
  <c r="BG1403"/>
  <c r="BE1403"/>
  <c r="T1403"/>
  <c r="R1403"/>
  <c r="P1403"/>
  <c r="BI1392"/>
  <c r="BH1392"/>
  <c r="BG1392"/>
  <c r="BE1392"/>
  <c r="T1392"/>
  <c r="R1392"/>
  <c r="P1392"/>
  <c r="BI1386"/>
  <c r="BH1386"/>
  <c r="BG1386"/>
  <c r="BE1386"/>
  <c r="T1386"/>
  <c r="R1386"/>
  <c r="P1386"/>
  <c r="BI1380"/>
  <c r="BH1380"/>
  <c r="BG1380"/>
  <c r="BE1380"/>
  <c r="T1380"/>
  <c r="R1380"/>
  <c r="P1380"/>
  <c r="BI1374"/>
  <c r="BH1374"/>
  <c r="BG1374"/>
  <c r="BE1374"/>
  <c r="T1374"/>
  <c r="R1374"/>
  <c r="P1374"/>
  <c r="BI1368"/>
  <c r="BH1368"/>
  <c r="BG1368"/>
  <c r="BE1368"/>
  <c r="T1368"/>
  <c r="R1368"/>
  <c r="P1368"/>
  <c r="BI1365"/>
  <c r="BH1365"/>
  <c r="BG1365"/>
  <c r="BE1365"/>
  <c r="T1365"/>
  <c r="R1365"/>
  <c r="P1365"/>
  <c r="BI1364"/>
  <c r="BH1364"/>
  <c r="BG1364"/>
  <c r="BE1364"/>
  <c r="T1364"/>
  <c r="R1364"/>
  <c r="P1364"/>
  <c r="BI1358"/>
  <c r="BH1358"/>
  <c r="BG1358"/>
  <c r="BE1358"/>
  <c r="T1358"/>
  <c r="R1358"/>
  <c r="P1358"/>
  <c r="BI1352"/>
  <c r="BH1352"/>
  <c r="BG1352"/>
  <c r="BE1352"/>
  <c r="T1352"/>
  <c r="R1352"/>
  <c r="P1352"/>
  <c r="BI1346"/>
  <c r="BH1346"/>
  <c r="BG1346"/>
  <c r="BE1346"/>
  <c r="T1346"/>
  <c r="R1346"/>
  <c r="P1346"/>
  <c r="BI1340"/>
  <c r="BH1340"/>
  <c r="BG1340"/>
  <c r="BE1340"/>
  <c r="T1340"/>
  <c r="R1340"/>
  <c r="P1340"/>
  <c r="BI1334"/>
  <c r="BH1334"/>
  <c r="BG1334"/>
  <c r="BE1334"/>
  <c r="T1334"/>
  <c r="R1334"/>
  <c r="P1334"/>
  <c r="BI1328"/>
  <c r="BH1328"/>
  <c r="BG1328"/>
  <c r="BE1328"/>
  <c r="T1328"/>
  <c r="R1328"/>
  <c r="P1328"/>
  <c r="BI1322"/>
  <c r="BH1322"/>
  <c r="BG1322"/>
  <c r="BE1322"/>
  <c r="T1322"/>
  <c r="R1322"/>
  <c r="P1322"/>
  <c r="BI1316"/>
  <c r="BH1316"/>
  <c r="BG1316"/>
  <c r="BE1316"/>
  <c r="T1316"/>
  <c r="R1316"/>
  <c r="P1316"/>
  <c r="BI1310"/>
  <c r="BH1310"/>
  <c r="BG1310"/>
  <c r="BE1310"/>
  <c r="T1310"/>
  <c r="R1310"/>
  <c r="P1310"/>
  <c r="BI1308"/>
  <c r="BH1308"/>
  <c r="BG1308"/>
  <c r="BE1308"/>
  <c r="T1308"/>
  <c r="R1308"/>
  <c r="P1308"/>
  <c r="BI1302"/>
  <c r="BH1302"/>
  <c r="BG1302"/>
  <c r="BE1302"/>
  <c r="T1302"/>
  <c r="R1302"/>
  <c r="P1302"/>
  <c r="BI1294"/>
  <c r="BH1294"/>
  <c r="BG1294"/>
  <c r="BE1294"/>
  <c r="T1294"/>
  <c r="R1294"/>
  <c r="P1294"/>
  <c r="BI1286"/>
  <c r="BH1286"/>
  <c r="BG1286"/>
  <c r="BE1286"/>
  <c r="T1286"/>
  <c r="R1286"/>
  <c r="P1286"/>
  <c r="BI1274"/>
  <c r="BH1274"/>
  <c r="BG1274"/>
  <c r="BE1274"/>
  <c r="T1274"/>
  <c r="R1274"/>
  <c r="P1274"/>
  <c r="BI1268"/>
  <c r="BH1268"/>
  <c r="BG1268"/>
  <c r="BE1268"/>
  <c r="T1268"/>
  <c r="R1268"/>
  <c r="P1268"/>
  <c r="BI1265"/>
  <c r="BH1265"/>
  <c r="BG1265"/>
  <c r="BE1265"/>
  <c r="T1265"/>
  <c r="R1265"/>
  <c r="P1265"/>
  <c r="BI1264"/>
  <c r="BH1264"/>
  <c r="BG1264"/>
  <c r="BE1264"/>
  <c r="T1264"/>
  <c r="R1264"/>
  <c r="P1264"/>
  <c r="BI1258"/>
  <c r="BH1258"/>
  <c r="BG1258"/>
  <c r="BE1258"/>
  <c r="T1258"/>
  <c r="R1258"/>
  <c r="P1258"/>
  <c r="BI1255"/>
  <c r="BH1255"/>
  <c r="BG1255"/>
  <c r="BE1255"/>
  <c r="T1255"/>
  <c r="R1255"/>
  <c r="P1255"/>
  <c r="BI1248"/>
  <c r="BH1248"/>
  <c r="BG1248"/>
  <c r="BE1248"/>
  <c r="T1248"/>
  <c r="R1248"/>
  <c r="P1248"/>
  <c r="BI1241"/>
  <c r="BH1241"/>
  <c r="BG1241"/>
  <c r="BE1241"/>
  <c r="T1241"/>
  <c r="R1241"/>
  <c r="P1241"/>
  <c r="BI1235"/>
  <c r="BH1235"/>
  <c r="BG1235"/>
  <c r="BE1235"/>
  <c r="T1235"/>
  <c r="R1235"/>
  <c r="P1235"/>
  <c r="BI1231"/>
  <c r="BH1231"/>
  <c r="BG1231"/>
  <c r="BE1231"/>
  <c r="T1231"/>
  <c r="R1231"/>
  <c r="P1231"/>
  <c r="BI1225"/>
  <c r="BH1225"/>
  <c r="BG1225"/>
  <c r="BE1225"/>
  <c r="T1225"/>
  <c r="R1225"/>
  <c r="P1225"/>
  <c r="BI1219"/>
  <c r="BH1219"/>
  <c r="BG1219"/>
  <c r="BE1219"/>
  <c r="T1219"/>
  <c r="R1219"/>
  <c r="P1219"/>
  <c r="BI1213"/>
  <c r="BH1213"/>
  <c r="BG1213"/>
  <c r="BE1213"/>
  <c r="T1213"/>
  <c r="R1213"/>
  <c r="P1213"/>
  <c r="BI1207"/>
  <c r="BH1207"/>
  <c r="BG1207"/>
  <c r="BE1207"/>
  <c r="T1207"/>
  <c r="R1207"/>
  <c r="P1207"/>
  <c r="BI1204"/>
  <c r="BH1204"/>
  <c r="BG1204"/>
  <c r="BE1204"/>
  <c r="T1204"/>
  <c r="R1204"/>
  <c r="P1204"/>
  <c r="BI1203"/>
  <c r="BH1203"/>
  <c r="BG1203"/>
  <c r="BE1203"/>
  <c r="T1203"/>
  <c r="R1203"/>
  <c r="P1203"/>
  <c r="BI1200"/>
  <c r="BH1200"/>
  <c r="BG1200"/>
  <c r="BE1200"/>
  <c r="T1200"/>
  <c r="R1200"/>
  <c r="P1200"/>
  <c r="BI1199"/>
  <c r="BH1199"/>
  <c r="BG1199"/>
  <c r="BE1199"/>
  <c r="T1199"/>
  <c r="R1199"/>
  <c r="P1199"/>
  <c r="BI1196"/>
  <c r="BH1196"/>
  <c r="BG1196"/>
  <c r="BE1196"/>
  <c r="T1196"/>
  <c r="R1196"/>
  <c r="P1196"/>
  <c r="BI1194"/>
  <c r="BH1194"/>
  <c r="BG1194"/>
  <c r="BE1194"/>
  <c r="T1194"/>
  <c r="R1194"/>
  <c r="P1194"/>
  <c r="BI1192"/>
  <c r="BH1192"/>
  <c r="BG1192"/>
  <c r="BE1192"/>
  <c r="T1192"/>
  <c r="R1192"/>
  <c r="P1192"/>
  <c r="BI1190"/>
  <c r="BH1190"/>
  <c r="BG1190"/>
  <c r="BE1190"/>
  <c r="T1190"/>
  <c r="R1190"/>
  <c r="P1190"/>
  <c r="BI1188"/>
  <c r="BH1188"/>
  <c r="BG1188"/>
  <c r="BE1188"/>
  <c r="T1188"/>
  <c r="R1188"/>
  <c r="P1188"/>
  <c r="BI1182"/>
  <c r="BH1182"/>
  <c r="BG1182"/>
  <c r="BE1182"/>
  <c r="T1182"/>
  <c r="R1182"/>
  <c r="P1182"/>
  <c r="BI1180"/>
  <c r="BH1180"/>
  <c r="BG1180"/>
  <c r="BE1180"/>
  <c r="T1180"/>
  <c r="R1180"/>
  <c r="P1180"/>
  <c r="BI1178"/>
  <c r="BH1178"/>
  <c r="BG1178"/>
  <c r="BE1178"/>
  <c r="T1178"/>
  <c r="R1178"/>
  <c r="P1178"/>
  <c r="BI1176"/>
  <c r="BH1176"/>
  <c r="BG1176"/>
  <c r="BE1176"/>
  <c r="T1176"/>
  <c r="R1176"/>
  <c r="P1176"/>
  <c r="BI1174"/>
  <c r="BH1174"/>
  <c r="BG1174"/>
  <c r="BE1174"/>
  <c r="T1174"/>
  <c r="R1174"/>
  <c r="P1174"/>
  <c r="BI1166"/>
  <c r="BH1166"/>
  <c r="BG1166"/>
  <c r="BE1166"/>
  <c r="T1166"/>
  <c r="R1166"/>
  <c r="P1166"/>
  <c r="BI1160"/>
  <c r="BH1160"/>
  <c r="BG1160"/>
  <c r="BE1160"/>
  <c r="T1160"/>
  <c r="R1160"/>
  <c r="P1160"/>
  <c r="BI1148"/>
  <c r="BH1148"/>
  <c r="BG1148"/>
  <c r="BE1148"/>
  <c r="T1148"/>
  <c r="R1148"/>
  <c r="P1148"/>
  <c r="BI1146"/>
  <c r="BH1146"/>
  <c r="BG1146"/>
  <c r="BE1146"/>
  <c r="T1146"/>
  <c r="R1146"/>
  <c r="P1146"/>
  <c r="BI1144"/>
  <c r="BH1144"/>
  <c r="BG1144"/>
  <c r="BE1144"/>
  <c r="T1144"/>
  <c r="R1144"/>
  <c r="P1144"/>
  <c r="BI1138"/>
  <c r="BH1138"/>
  <c r="BG1138"/>
  <c r="BE1138"/>
  <c r="T1138"/>
  <c r="R1138"/>
  <c r="P1138"/>
  <c r="BI1135"/>
  <c r="BH1135"/>
  <c r="BG1135"/>
  <c r="BE1135"/>
  <c r="T1135"/>
  <c r="R1135"/>
  <c r="P1135"/>
  <c r="BI1134"/>
  <c r="BH1134"/>
  <c r="BG1134"/>
  <c r="BE1134"/>
  <c r="T1134"/>
  <c r="R1134"/>
  <c r="P1134"/>
  <c r="BI1131"/>
  <c r="BH1131"/>
  <c r="BG1131"/>
  <c r="BE1131"/>
  <c r="T1131"/>
  <c r="R1131"/>
  <c r="P1131"/>
  <c r="BI1128"/>
  <c r="BH1128"/>
  <c r="BG1128"/>
  <c r="BE1128"/>
  <c r="T1128"/>
  <c r="R1128"/>
  <c r="P1128"/>
  <c r="BI1126"/>
  <c r="BH1126"/>
  <c r="BG1126"/>
  <c r="BE1126"/>
  <c r="T1126"/>
  <c r="R1126"/>
  <c r="P1126"/>
  <c r="BI1123"/>
  <c r="BH1123"/>
  <c r="BG1123"/>
  <c r="BE1123"/>
  <c r="T1123"/>
  <c r="R1123"/>
  <c r="P1123"/>
  <c r="BI1120"/>
  <c r="BH1120"/>
  <c r="BG1120"/>
  <c r="BE1120"/>
  <c r="T1120"/>
  <c r="R1120"/>
  <c r="P1120"/>
  <c r="BI1119"/>
  <c r="BH1119"/>
  <c r="BG1119"/>
  <c r="BE1119"/>
  <c r="T1119"/>
  <c r="R1119"/>
  <c r="P1119"/>
  <c r="BI1117"/>
  <c r="BH1117"/>
  <c r="BG1117"/>
  <c r="BE1117"/>
  <c r="T1117"/>
  <c r="R1117"/>
  <c r="P1117"/>
  <c r="BI1115"/>
  <c r="BH1115"/>
  <c r="BG1115"/>
  <c r="BE1115"/>
  <c r="T1115"/>
  <c r="R1115"/>
  <c r="P1115"/>
  <c r="BI1112"/>
  <c r="BH1112"/>
  <c r="BG1112"/>
  <c r="BE1112"/>
  <c r="T1112"/>
  <c r="R1112"/>
  <c r="P1112"/>
  <c r="BI1111"/>
  <c r="BH1111"/>
  <c r="BG1111"/>
  <c r="BE1111"/>
  <c r="T1111"/>
  <c r="R1111"/>
  <c r="P1111"/>
  <c r="BI1110"/>
  <c r="BH1110"/>
  <c r="BG1110"/>
  <c r="BE1110"/>
  <c r="T1110"/>
  <c r="R1110"/>
  <c r="P1110"/>
  <c r="BI1108"/>
  <c r="BH1108"/>
  <c r="BG1108"/>
  <c r="BE1108"/>
  <c r="T1108"/>
  <c r="R1108"/>
  <c r="P1108"/>
  <c r="BI1107"/>
  <c r="BH1107"/>
  <c r="BG1107"/>
  <c r="BE1107"/>
  <c r="T1107"/>
  <c r="R1107"/>
  <c r="P1107"/>
  <c r="BI1106"/>
  <c r="BH1106"/>
  <c r="BG1106"/>
  <c r="BE1106"/>
  <c r="T1106"/>
  <c r="R1106"/>
  <c r="P1106"/>
  <c r="BI1105"/>
  <c r="BH1105"/>
  <c r="BG1105"/>
  <c r="BE1105"/>
  <c r="T1105"/>
  <c r="R1105"/>
  <c r="P1105"/>
  <c r="BI1103"/>
  <c r="BH1103"/>
  <c r="BG1103"/>
  <c r="BE1103"/>
  <c r="T1103"/>
  <c r="R1103"/>
  <c r="P1103"/>
  <c r="BI1101"/>
  <c r="BH1101"/>
  <c r="BG1101"/>
  <c r="BE1101"/>
  <c r="T1101"/>
  <c r="R1101"/>
  <c r="P1101"/>
  <c r="BI1099"/>
  <c r="BH1099"/>
  <c r="BG1099"/>
  <c r="BE1099"/>
  <c r="T1099"/>
  <c r="R1099"/>
  <c r="P1099"/>
  <c r="BI1097"/>
  <c r="BH1097"/>
  <c r="BG1097"/>
  <c r="BE1097"/>
  <c r="T1097"/>
  <c r="R1097"/>
  <c r="P1097"/>
  <c r="BI1096"/>
  <c r="BH1096"/>
  <c r="BG1096"/>
  <c r="BE1096"/>
  <c r="T1096"/>
  <c r="R1096"/>
  <c r="P1096"/>
  <c r="BI1095"/>
  <c r="BH1095"/>
  <c r="BG1095"/>
  <c r="BE1095"/>
  <c r="T1095"/>
  <c r="R1095"/>
  <c r="P1095"/>
  <c r="BI1094"/>
  <c r="BH1094"/>
  <c r="BG1094"/>
  <c r="BE1094"/>
  <c r="T1094"/>
  <c r="R1094"/>
  <c r="P1094"/>
  <c r="BI1092"/>
  <c r="BH1092"/>
  <c r="BG1092"/>
  <c r="BE1092"/>
  <c r="T1092"/>
  <c r="R1092"/>
  <c r="P1092"/>
  <c r="BI1090"/>
  <c r="BH1090"/>
  <c r="BG1090"/>
  <c r="BE1090"/>
  <c r="T1090"/>
  <c r="R1090"/>
  <c r="P1090"/>
  <c r="BI1088"/>
  <c r="BH1088"/>
  <c r="BG1088"/>
  <c r="BE1088"/>
  <c r="T1088"/>
  <c r="R1088"/>
  <c r="P1088"/>
  <c r="BI1086"/>
  <c r="BH1086"/>
  <c r="BG1086"/>
  <c r="BE1086"/>
  <c r="T1086"/>
  <c r="R1086"/>
  <c r="P1086"/>
  <c r="BI1083"/>
  <c r="BH1083"/>
  <c r="BG1083"/>
  <c r="BE1083"/>
  <c r="T1083"/>
  <c r="R1083"/>
  <c r="P1083"/>
  <c r="BI1082"/>
  <c r="BH1082"/>
  <c r="BG1082"/>
  <c r="BE1082"/>
  <c r="T1082"/>
  <c r="R1082"/>
  <c r="P1082"/>
  <c r="BI1081"/>
  <c r="BH1081"/>
  <c r="BG1081"/>
  <c r="BE1081"/>
  <c r="T1081"/>
  <c r="R1081"/>
  <c r="P1081"/>
  <c r="BI1078"/>
  <c r="BH1078"/>
  <c r="BG1078"/>
  <c r="BE1078"/>
  <c r="T1078"/>
  <c r="R1078"/>
  <c r="P1078"/>
  <c r="BI1076"/>
  <c r="BH1076"/>
  <c r="BG1076"/>
  <c r="BE1076"/>
  <c r="T1076"/>
  <c r="R1076"/>
  <c r="P1076"/>
  <c r="BI1073"/>
  <c r="BH1073"/>
  <c r="BG1073"/>
  <c r="BE1073"/>
  <c r="T1073"/>
  <c r="R1073"/>
  <c r="P1073"/>
  <c r="BI1070"/>
  <c r="BH1070"/>
  <c r="BG1070"/>
  <c r="BE1070"/>
  <c r="T1070"/>
  <c r="R1070"/>
  <c r="P1070"/>
  <c r="BI1056"/>
  <c r="BH1056"/>
  <c r="BG1056"/>
  <c r="BE1056"/>
  <c r="T1056"/>
  <c r="R1056"/>
  <c r="P1056"/>
  <c r="BI1054"/>
  <c r="BH1054"/>
  <c r="BG1054"/>
  <c r="BE1054"/>
  <c r="T1054"/>
  <c r="R1054"/>
  <c r="P1054"/>
  <c r="BI1050"/>
  <c r="BH1050"/>
  <c r="BG1050"/>
  <c r="BE1050"/>
  <c r="T1050"/>
  <c r="R1050"/>
  <c r="P1050"/>
  <c r="BI1048"/>
  <c r="BH1048"/>
  <c r="BG1048"/>
  <c r="BE1048"/>
  <c r="T1048"/>
  <c r="R1048"/>
  <c r="P1048"/>
  <c r="BI1045"/>
  <c r="BH1045"/>
  <c r="BG1045"/>
  <c r="BE1045"/>
  <c r="T1045"/>
  <c r="R1045"/>
  <c r="P1045"/>
  <c r="BI1042"/>
  <c r="BH1042"/>
  <c r="BG1042"/>
  <c r="BE1042"/>
  <c r="T1042"/>
  <c r="R1042"/>
  <c r="P1042"/>
  <c r="BI1040"/>
  <c r="BH1040"/>
  <c r="BG1040"/>
  <c r="BE1040"/>
  <c r="T1040"/>
  <c r="R1040"/>
  <c r="P1040"/>
  <c r="BI1038"/>
  <c r="BH1038"/>
  <c r="BG1038"/>
  <c r="BE1038"/>
  <c r="T1038"/>
  <c r="R1038"/>
  <c r="P1038"/>
  <c r="BI1036"/>
  <c r="BH1036"/>
  <c r="BG1036"/>
  <c r="BE1036"/>
  <c r="T1036"/>
  <c r="R1036"/>
  <c r="P1036"/>
  <c r="BI1034"/>
  <c r="BH1034"/>
  <c r="BG1034"/>
  <c r="BE1034"/>
  <c r="T1034"/>
  <c r="R1034"/>
  <c r="P1034"/>
  <c r="BI1031"/>
  <c r="BH1031"/>
  <c r="BG1031"/>
  <c r="BE1031"/>
  <c r="T1031"/>
  <c r="R1031"/>
  <c r="P1031"/>
  <c r="BI1029"/>
  <c r="BH1029"/>
  <c r="BG1029"/>
  <c r="BE1029"/>
  <c r="T1029"/>
  <c r="R1029"/>
  <c r="P1029"/>
  <c r="BI1027"/>
  <c r="BH1027"/>
  <c r="BG1027"/>
  <c r="BE1027"/>
  <c r="T1027"/>
  <c r="R1027"/>
  <c r="P1027"/>
  <c r="BI1025"/>
  <c r="BH1025"/>
  <c r="BG1025"/>
  <c r="BE1025"/>
  <c r="T1025"/>
  <c r="R1025"/>
  <c r="P1025"/>
  <c r="BI1024"/>
  <c r="BH1024"/>
  <c r="BG1024"/>
  <c r="BE1024"/>
  <c r="T1024"/>
  <c r="R1024"/>
  <c r="P1024"/>
  <c r="BI1021"/>
  <c r="BH1021"/>
  <c r="BG1021"/>
  <c r="BE1021"/>
  <c r="T1021"/>
  <c r="R1021"/>
  <c r="P1021"/>
  <c r="BI1018"/>
  <c r="BH1018"/>
  <c r="BG1018"/>
  <c r="BE1018"/>
  <c r="T1018"/>
  <c r="R1018"/>
  <c r="P1018"/>
  <c r="BI1016"/>
  <c r="BH1016"/>
  <c r="BG1016"/>
  <c r="BE1016"/>
  <c r="T1016"/>
  <c r="R1016"/>
  <c r="P1016"/>
  <c r="BI1014"/>
  <c r="BH1014"/>
  <c r="BG1014"/>
  <c r="BE1014"/>
  <c r="T1014"/>
  <c r="R1014"/>
  <c r="P1014"/>
  <c r="BI1000"/>
  <c r="BH1000"/>
  <c r="BG1000"/>
  <c r="BE1000"/>
  <c r="T1000"/>
  <c r="R1000"/>
  <c r="P1000"/>
  <c r="BI986"/>
  <c r="BH986"/>
  <c r="BG986"/>
  <c r="BE986"/>
  <c r="T986"/>
  <c r="R986"/>
  <c r="P986"/>
  <c r="BI972"/>
  <c r="BH972"/>
  <c r="BG972"/>
  <c r="BE972"/>
  <c r="T972"/>
  <c r="R972"/>
  <c r="P972"/>
  <c r="BI964"/>
  <c r="BH964"/>
  <c r="BG964"/>
  <c r="BE964"/>
  <c r="T964"/>
  <c r="R964"/>
  <c r="P964"/>
  <c r="BI956"/>
  <c r="BH956"/>
  <c r="BG956"/>
  <c r="BE956"/>
  <c r="T956"/>
  <c r="R956"/>
  <c r="P956"/>
  <c r="BI954"/>
  <c r="BH954"/>
  <c r="BG954"/>
  <c r="BE954"/>
  <c r="T954"/>
  <c r="R954"/>
  <c r="P954"/>
  <c r="BI951"/>
  <c r="BH951"/>
  <c r="BG951"/>
  <c r="BE951"/>
  <c r="T951"/>
  <c r="R951"/>
  <c r="P951"/>
  <c r="BI948"/>
  <c r="BH948"/>
  <c r="BG948"/>
  <c r="BE948"/>
  <c r="T948"/>
  <c r="R948"/>
  <c r="P948"/>
  <c r="BI934"/>
  <c r="BH934"/>
  <c r="BG934"/>
  <c r="BE934"/>
  <c r="T934"/>
  <c r="R934"/>
  <c r="P934"/>
  <c r="BI933"/>
  <c r="BH933"/>
  <c r="BG933"/>
  <c r="BE933"/>
  <c r="T933"/>
  <c r="R933"/>
  <c r="P933"/>
  <c r="BI930"/>
  <c r="BH930"/>
  <c r="BG930"/>
  <c r="BE930"/>
  <c r="T930"/>
  <c r="R930"/>
  <c r="P930"/>
  <c r="BI926"/>
  <c r="BH926"/>
  <c r="BG926"/>
  <c r="BE926"/>
  <c r="T926"/>
  <c r="R926"/>
  <c r="P926"/>
  <c r="BI922"/>
  <c r="BH922"/>
  <c r="BG922"/>
  <c r="BE922"/>
  <c r="T922"/>
  <c r="R922"/>
  <c r="P922"/>
  <c r="BI918"/>
  <c r="BH918"/>
  <c r="BG918"/>
  <c r="BE918"/>
  <c r="T918"/>
  <c r="R918"/>
  <c r="P918"/>
  <c r="BI917"/>
  <c r="BH917"/>
  <c r="BG917"/>
  <c r="BE917"/>
  <c r="T917"/>
  <c r="R917"/>
  <c r="P917"/>
  <c r="BI905"/>
  <c r="BH905"/>
  <c r="BG905"/>
  <c r="BE905"/>
  <c r="T905"/>
  <c r="R905"/>
  <c r="P905"/>
  <c r="BI893"/>
  <c r="BH893"/>
  <c r="BG893"/>
  <c r="BE893"/>
  <c r="T893"/>
  <c r="R893"/>
  <c r="P893"/>
  <c r="BI892"/>
  <c r="BH892"/>
  <c r="BG892"/>
  <c r="BE892"/>
  <c r="T892"/>
  <c r="R892"/>
  <c r="P892"/>
  <c r="BI890"/>
  <c r="BH890"/>
  <c r="BG890"/>
  <c r="BE890"/>
  <c r="T890"/>
  <c r="R890"/>
  <c r="P890"/>
  <c r="BI889"/>
  <c r="BH889"/>
  <c r="BG889"/>
  <c r="BE889"/>
  <c r="T889"/>
  <c r="R889"/>
  <c r="P889"/>
  <c r="BI888"/>
  <c r="BH888"/>
  <c r="BG888"/>
  <c r="BE888"/>
  <c r="T888"/>
  <c r="R888"/>
  <c r="P888"/>
  <c r="BI887"/>
  <c r="BH887"/>
  <c r="BG887"/>
  <c r="BE887"/>
  <c r="T887"/>
  <c r="R887"/>
  <c r="P887"/>
  <c r="BI885"/>
  <c r="BH885"/>
  <c r="BG885"/>
  <c r="BE885"/>
  <c r="T885"/>
  <c r="R885"/>
  <c r="P885"/>
  <c r="BI884"/>
  <c r="BH884"/>
  <c r="BG884"/>
  <c r="BE884"/>
  <c r="T884"/>
  <c r="R884"/>
  <c r="P884"/>
  <c r="BI882"/>
  <c r="BH882"/>
  <c r="BG882"/>
  <c r="BE882"/>
  <c r="T882"/>
  <c r="R882"/>
  <c r="P882"/>
  <c r="BI881"/>
  <c r="BH881"/>
  <c r="BG881"/>
  <c r="BE881"/>
  <c r="T881"/>
  <c r="R881"/>
  <c r="P881"/>
  <c r="BI878"/>
  <c r="BH878"/>
  <c r="BG878"/>
  <c r="BE878"/>
  <c r="T878"/>
  <c r="R878"/>
  <c r="P878"/>
  <c r="BI874"/>
  <c r="BH874"/>
  <c r="BG874"/>
  <c r="BE874"/>
  <c r="T874"/>
  <c r="R874"/>
  <c r="P874"/>
  <c r="BI847"/>
  <c r="BH847"/>
  <c r="BG847"/>
  <c r="BE847"/>
  <c r="T847"/>
  <c r="R847"/>
  <c r="P847"/>
  <c r="BI829"/>
  <c r="BH829"/>
  <c r="BG829"/>
  <c r="BE829"/>
  <c r="T829"/>
  <c r="R829"/>
  <c r="P829"/>
  <c r="BI827"/>
  <c r="BH827"/>
  <c r="BG827"/>
  <c r="BE827"/>
  <c r="T827"/>
  <c r="R827"/>
  <c r="P827"/>
  <c r="BI825"/>
  <c r="BH825"/>
  <c r="BG825"/>
  <c r="BE825"/>
  <c r="T825"/>
  <c r="R825"/>
  <c r="P825"/>
  <c r="BI823"/>
  <c r="BH823"/>
  <c r="BG823"/>
  <c r="BE823"/>
  <c r="T823"/>
  <c r="R823"/>
  <c r="P823"/>
  <c r="BI821"/>
  <c r="BH821"/>
  <c r="BG821"/>
  <c r="BE821"/>
  <c r="T821"/>
  <c r="R821"/>
  <c r="P821"/>
  <c r="BI819"/>
  <c r="BH819"/>
  <c r="BG819"/>
  <c r="BE819"/>
  <c r="T819"/>
  <c r="R819"/>
  <c r="P819"/>
  <c r="BI817"/>
  <c r="BH817"/>
  <c r="BG817"/>
  <c r="BE817"/>
  <c r="T817"/>
  <c r="R817"/>
  <c r="P817"/>
  <c r="BI814"/>
  <c r="BH814"/>
  <c r="BG814"/>
  <c r="BE814"/>
  <c r="T814"/>
  <c r="R814"/>
  <c r="P814"/>
  <c r="BI813"/>
  <c r="BH813"/>
  <c r="BG813"/>
  <c r="BE813"/>
  <c r="T813"/>
  <c r="R813"/>
  <c r="P813"/>
  <c r="BI805"/>
  <c r="BH805"/>
  <c r="BG805"/>
  <c r="BE805"/>
  <c r="T805"/>
  <c r="R805"/>
  <c r="P805"/>
  <c r="BI799"/>
  <c r="BH799"/>
  <c r="BG799"/>
  <c r="BE799"/>
  <c r="T799"/>
  <c r="R799"/>
  <c r="P799"/>
  <c r="BI791"/>
  <c r="BH791"/>
  <c r="BG791"/>
  <c r="BE791"/>
  <c r="T791"/>
  <c r="R791"/>
  <c r="P791"/>
  <c r="BI790"/>
  <c r="BH790"/>
  <c r="BG790"/>
  <c r="BE790"/>
  <c r="T790"/>
  <c r="R790"/>
  <c r="P790"/>
  <c r="BI784"/>
  <c r="BH784"/>
  <c r="BG784"/>
  <c r="BE784"/>
  <c r="T784"/>
  <c r="R784"/>
  <c r="P784"/>
  <c r="BI778"/>
  <c r="BH778"/>
  <c r="BG778"/>
  <c r="BE778"/>
  <c r="T778"/>
  <c r="R778"/>
  <c r="P778"/>
  <c r="BI775"/>
  <c r="BH775"/>
  <c r="BG775"/>
  <c r="BE775"/>
  <c r="T775"/>
  <c r="R775"/>
  <c r="P775"/>
  <c r="BI772"/>
  <c r="BH772"/>
  <c r="BG772"/>
  <c r="BE772"/>
  <c r="T772"/>
  <c r="R772"/>
  <c r="P772"/>
  <c r="BI766"/>
  <c r="BH766"/>
  <c r="BG766"/>
  <c r="BE766"/>
  <c r="T766"/>
  <c r="R766"/>
  <c r="P766"/>
  <c r="BI760"/>
  <c r="BH760"/>
  <c r="BG760"/>
  <c r="BE760"/>
  <c r="T760"/>
  <c r="R760"/>
  <c r="P760"/>
  <c r="BI752"/>
  <c r="BH752"/>
  <c r="BG752"/>
  <c r="BE752"/>
  <c r="T752"/>
  <c r="R752"/>
  <c r="P752"/>
  <c r="BI746"/>
  <c r="BH746"/>
  <c r="BG746"/>
  <c r="BE746"/>
  <c r="T746"/>
  <c r="R746"/>
  <c r="P746"/>
  <c r="BI744"/>
  <c r="BH744"/>
  <c r="BG744"/>
  <c r="BE744"/>
  <c r="T744"/>
  <c r="R744"/>
  <c r="P744"/>
  <c r="BI741"/>
  <c r="BH741"/>
  <c r="BG741"/>
  <c r="BE741"/>
  <c r="T741"/>
  <c r="R741"/>
  <c r="P741"/>
  <c r="BI740"/>
  <c r="BH740"/>
  <c r="BG740"/>
  <c r="BE740"/>
  <c r="T740"/>
  <c r="R740"/>
  <c r="P740"/>
  <c r="BI737"/>
  <c r="BH737"/>
  <c r="BG737"/>
  <c r="BE737"/>
  <c r="T737"/>
  <c r="R737"/>
  <c r="P737"/>
  <c r="BI736"/>
  <c r="BH736"/>
  <c r="BG736"/>
  <c r="BE736"/>
  <c r="T736"/>
  <c r="R736"/>
  <c r="P736"/>
  <c r="BI733"/>
  <c r="BH733"/>
  <c r="BG733"/>
  <c r="BE733"/>
  <c r="T733"/>
  <c r="R733"/>
  <c r="P733"/>
  <c r="BI730"/>
  <c r="BH730"/>
  <c r="BG730"/>
  <c r="BE730"/>
  <c r="T730"/>
  <c r="R730"/>
  <c r="P730"/>
  <c r="BI729"/>
  <c r="BH729"/>
  <c r="BG729"/>
  <c r="BE729"/>
  <c r="T729"/>
  <c r="R729"/>
  <c r="P729"/>
  <c r="BI727"/>
  <c r="BH727"/>
  <c r="BG727"/>
  <c r="BE727"/>
  <c r="T727"/>
  <c r="R727"/>
  <c r="P727"/>
  <c r="BI725"/>
  <c r="BH725"/>
  <c r="BG725"/>
  <c r="BE725"/>
  <c r="T725"/>
  <c r="R725"/>
  <c r="P725"/>
  <c r="BI723"/>
  <c r="BH723"/>
  <c r="BG723"/>
  <c r="BE723"/>
  <c r="T723"/>
  <c r="R723"/>
  <c r="P723"/>
  <c r="BI720"/>
  <c r="BH720"/>
  <c r="BG720"/>
  <c r="BE720"/>
  <c r="T720"/>
  <c r="R720"/>
  <c r="P720"/>
  <c r="BI717"/>
  <c r="BH717"/>
  <c r="BG717"/>
  <c r="BE717"/>
  <c r="T717"/>
  <c r="R717"/>
  <c r="P717"/>
  <c r="BI714"/>
  <c r="BH714"/>
  <c r="BG714"/>
  <c r="BE714"/>
  <c r="T714"/>
  <c r="R714"/>
  <c r="P714"/>
  <c r="BI713"/>
  <c r="BH713"/>
  <c r="BG713"/>
  <c r="BE713"/>
  <c r="T713"/>
  <c r="R713"/>
  <c r="P713"/>
  <c r="BI712"/>
  <c r="BH712"/>
  <c r="BG712"/>
  <c r="BE712"/>
  <c r="T712"/>
  <c r="R712"/>
  <c r="P712"/>
  <c r="BI709"/>
  <c r="BH709"/>
  <c r="BG709"/>
  <c r="BE709"/>
  <c r="T709"/>
  <c r="R709"/>
  <c r="P709"/>
  <c r="BI706"/>
  <c r="BH706"/>
  <c r="BG706"/>
  <c r="BE706"/>
  <c r="T706"/>
  <c r="R706"/>
  <c r="P706"/>
  <c r="BI705"/>
  <c r="BH705"/>
  <c r="BG705"/>
  <c r="BE705"/>
  <c r="T705"/>
  <c r="R705"/>
  <c r="P705"/>
  <c r="BI701"/>
  <c r="BH701"/>
  <c r="BG701"/>
  <c r="BE701"/>
  <c r="T701"/>
  <c r="R701"/>
  <c r="P701"/>
  <c r="BI700"/>
  <c r="BH700"/>
  <c r="BG700"/>
  <c r="BE700"/>
  <c r="T700"/>
  <c r="R700"/>
  <c r="P700"/>
  <c r="BI699"/>
  <c r="BH699"/>
  <c r="BG699"/>
  <c r="BE699"/>
  <c r="T699"/>
  <c r="R699"/>
  <c r="P699"/>
  <c r="BI697"/>
  <c r="BH697"/>
  <c r="BG697"/>
  <c r="BE697"/>
  <c r="T697"/>
  <c r="R697"/>
  <c r="P697"/>
  <c r="BI696"/>
  <c r="BH696"/>
  <c r="BG696"/>
  <c r="BE696"/>
  <c r="T696"/>
  <c r="R696"/>
  <c r="P696"/>
  <c r="BI693"/>
  <c r="BH693"/>
  <c r="BG693"/>
  <c r="BE693"/>
  <c r="T693"/>
  <c r="R693"/>
  <c r="P693"/>
  <c r="BI691"/>
  <c r="BH691"/>
  <c r="BG691"/>
  <c r="BE691"/>
  <c r="T691"/>
  <c r="R691"/>
  <c r="P691"/>
  <c r="BI688"/>
  <c r="BH688"/>
  <c r="BG688"/>
  <c r="BE688"/>
  <c r="T688"/>
  <c r="R688"/>
  <c r="P688"/>
  <c r="BI687"/>
  <c r="BH687"/>
  <c r="BG687"/>
  <c r="BE687"/>
  <c r="T687"/>
  <c r="R687"/>
  <c r="P687"/>
  <c r="BI686"/>
  <c r="BH686"/>
  <c r="BG686"/>
  <c r="BE686"/>
  <c r="T686"/>
  <c r="R686"/>
  <c r="P686"/>
  <c r="BI684"/>
  <c r="BH684"/>
  <c r="BG684"/>
  <c r="BE684"/>
  <c r="T684"/>
  <c r="R684"/>
  <c r="P684"/>
  <c r="BI683"/>
  <c r="BH683"/>
  <c r="BG683"/>
  <c r="BE683"/>
  <c r="T683"/>
  <c r="R683"/>
  <c r="P683"/>
  <c r="BI681"/>
  <c r="BH681"/>
  <c r="BG681"/>
  <c r="BE681"/>
  <c r="T681"/>
  <c r="R681"/>
  <c r="P681"/>
  <c r="BI679"/>
  <c r="BH679"/>
  <c r="BG679"/>
  <c r="BE679"/>
  <c r="T679"/>
  <c r="R679"/>
  <c r="P679"/>
  <c r="BI678"/>
  <c r="BH678"/>
  <c r="BG678"/>
  <c r="BE678"/>
  <c r="T678"/>
  <c r="R678"/>
  <c r="P678"/>
  <c r="BI677"/>
  <c r="BH677"/>
  <c r="BG677"/>
  <c r="BE677"/>
  <c r="T677"/>
  <c r="R677"/>
  <c r="P677"/>
  <c r="BI675"/>
  <c r="BH675"/>
  <c r="BG675"/>
  <c r="BE675"/>
  <c r="T675"/>
  <c r="R675"/>
  <c r="P675"/>
  <c r="BI673"/>
  <c r="BH673"/>
  <c r="BG673"/>
  <c r="BE673"/>
  <c r="T673"/>
  <c r="R673"/>
  <c r="P673"/>
  <c r="BI672"/>
  <c r="BH672"/>
  <c r="BG672"/>
  <c r="BE672"/>
  <c r="T672"/>
  <c r="R672"/>
  <c r="P672"/>
  <c r="BI671"/>
  <c r="BH671"/>
  <c r="BG671"/>
  <c r="BE671"/>
  <c r="T671"/>
  <c r="R671"/>
  <c r="P671"/>
  <c r="BI670"/>
  <c r="BH670"/>
  <c r="BG670"/>
  <c r="BE670"/>
  <c r="T670"/>
  <c r="R670"/>
  <c r="P670"/>
  <c r="BI669"/>
  <c r="BH669"/>
  <c r="BG669"/>
  <c r="BE669"/>
  <c r="T669"/>
  <c r="R669"/>
  <c r="P669"/>
  <c r="BI668"/>
  <c r="BH668"/>
  <c r="BG668"/>
  <c r="BE668"/>
  <c r="T668"/>
  <c r="R668"/>
  <c r="P668"/>
  <c r="BI667"/>
  <c r="BH667"/>
  <c r="BG667"/>
  <c r="BE667"/>
  <c r="T667"/>
  <c r="R667"/>
  <c r="P667"/>
  <c r="BI665"/>
  <c r="BH665"/>
  <c r="BG665"/>
  <c r="BE665"/>
  <c r="T665"/>
  <c r="R665"/>
  <c r="P665"/>
  <c r="BI663"/>
  <c r="BH663"/>
  <c r="BG663"/>
  <c r="BE663"/>
  <c r="T663"/>
  <c r="R663"/>
  <c r="P663"/>
  <c r="BI662"/>
  <c r="BH662"/>
  <c r="BG662"/>
  <c r="BE662"/>
  <c r="T662"/>
  <c r="R662"/>
  <c r="P662"/>
  <c r="BI659"/>
  <c r="BH659"/>
  <c r="BG659"/>
  <c r="BE659"/>
  <c r="T659"/>
  <c r="R659"/>
  <c r="P659"/>
  <c r="BI658"/>
  <c r="BH658"/>
  <c r="BG658"/>
  <c r="BE658"/>
  <c r="T658"/>
  <c r="R658"/>
  <c r="P658"/>
  <c r="BI656"/>
  <c r="BH656"/>
  <c r="BG656"/>
  <c r="BE656"/>
  <c r="T656"/>
  <c r="R656"/>
  <c r="P656"/>
  <c r="BI654"/>
  <c r="BH654"/>
  <c r="BG654"/>
  <c r="BE654"/>
  <c r="T654"/>
  <c r="R654"/>
  <c r="P654"/>
  <c r="BI652"/>
  <c r="BH652"/>
  <c r="BG652"/>
  <c r="BE652"/>
  <c r="T652"/>
  <c r="R652"/>
  <c r="P652"/>
  <c r="BI642"/>
  <c r="BH642"/>
  <c r="BG642"/>
  <c r="BE642"/>
  <c r="T642"/>
  <c r="R642"/>
  <c r="P642"/>
  <c r="BI640"/>
  <c r="BH640"/>
  <c r="BG640"/>
  <c r="BE640"/>
  <c r="T640"/>
  <c r="R640"/>
  <c r="P640"/>
  <c r="BI637"/>
  <c r="BH637"/>
  <c r="BG637"/>
  <c r="BE637"/>
  <c r="T637"/>
  <c r="R637"/>
  <c r="P637"/>
  <c r="BI634"/>
  <c r="BH634"/>
  <c r="BG634"/>
  <c r="BE634"/>
  <c r="T634"/>
  <c r="R634"/>
  <c r="P634"/>
  <c r="BI633"/>
  <c r="BH633"/>
  <c r="BG633"/>
  <c r="BE633"/>
  <c r="T633"/>
  <c r="R633"/>
  <c r="P633"/>
  <c r="BI631"/>
  <c r="BH631"/>
  <c r="BG631"/>
  <c r="BE631"/>
  <c r="T631"/>
  <c r="R631"/>
  <c r="P631"/>
  <c r="BI629"/>
  <c r="BH629"/>
  <c r="BG629"/>
  <c r="BE629"/>
  <c r="T629"/>
  <c r="R629"/>
  <c r="P629"/>
  <c r="BI628"/>
  <c r="BH628"/>
  <c r="BG628"/>
  <c r="BE628"/>
  <c r="T628"/>
  <c r="R628"/>
  <c r="P628"/>
  <c r="BI627"/>
  <c r="BH627"/>
  <c r="BG627"/>
  <c r="BE627"/>
  <c r="T627"/>
  <c r="R627"/>
  <c r="P627"/>
  <c r="BI624"/>
  <c r="BH624"/>
  <c r="BG624"/>
  <c r="BE624"/>
  <c r="T624"/>
  <c r="R624"/>
  <c r="P624"/>
  <c r="BI622"/>
  <c r="BH622"/>
  <c r="BG622"/>
  <c r="BE622"/>
  <c r="T622"/>
  <c r="R622"/>
  <c r="P622"/>
  <c r="BI616"/>
  <c r="BH616"/>
  <c r="BG616"/>
  <c r="BE616"/>
  <c r="T616"/>
  <c r="R616"/>
  <c r="P616"/>
  <c r="BI608"/>
  <c r="BH608"/>
  <c r="BG608"/>
  <c r="BE608"/>
  <c r="T608"/>
  <c r="R608"/>
  <c r="P608"/>
  <c r="BI602"/>
  <c r="BH602"/>
  <c r="BG602"/>
  <c r="BE602"/>
  <c r="T602"/>
  <c r="R602"/>
  <c r="P602"/>
  <c r="BI599"/>
  <c r="BH599"/>
  <c r="BG599"/>
  <c r="BE599"/>
  <c r="T599"/>
  <c r="R599"/>
  <c r="P599"/>
  <c r="BI591"/>
  <c r="BH591"/>
  <c r="BG591"/>
  <c r="BE591"/>
  <c r="T591"/>
  <c r="R591"/>
  <c r="P591"/>
  <c r="BI589"/>
  <c r="BH589"/>
  <c r="BG589"/>
  <c r="BE589"/>
  <c r="T589"/>
  <c r="R589"/>
  <c r="P589"/>
  <c r="BI581"/>
  <c r="BH581"/>
  <c r="BG581"/>
  <c r="BE581"/>
  <c r="T581"/>
  <c r="R581"/>
  <c r="P581"/>
  <c r="BI579"/>
  <c r="BH579"/>
  <c r="BG579"/>
  <c r="BE579"/>
  <c r="T579"/>
  <c r="R579"/>
  <c r="P579"/>
  <c r="BI577"/>
  <c r="BH577"/>
  <c r="BG577"/>
  <c r="BE577"/>
  <c r="T577"/>
  <c r="R577"/>
  <c r="P577"/>
  <c r="BI576"/>
  <c r="BH576"/>
  <c r="BG576"/>
  <c r="BE576"/>
  <c r="T576"/>
  <c r="R576"/>
  <c r="P576"/>
  <c r="BI575"/>
  <c r="BH575"/>
  <c r="BG575"/>
  <c r="BE575"/>
  <c r="T575"/>
  <c r="R575"/>
  <c r="P575"/>
  <c r="BI574"/>
  <c r="BH574"/>
  <c r="BG574"/>
  <c r="BE574"/>
  <c r="T574"/>
  <c r="R574"/>
  <c r="P574"/>
  <c r="BI566"/>
  <c r="BH566"/>
  <c r="BG566"/>
  <c r="BE566"/>
  <c r="T566"/>
  <c r="R566"/>
  <c r="P566"/>
  <c r="BI558"/>
  <c r="BH558"/>
  <c r="BG558"/>
  <c r="BE558"/>
  <c r="T558"/>
  <c r="R558"/>
  <c r="P558"/>
  <c r="BI555"/>
  <c r="BH555"/>
  <c r="BG555"/>
  <c r="BE555"/>
  <c r="T555"/>
  <c r="R555"/>
  <c r="P555"/>
  <c r="BI554"/>
  <c r="BH554"/>
  <c r="BG554"/>
  <c r="BE554"/>
  <c r="T554"/>
  <c r="R554"/>
  <c r="P554"/>
  <c r="BI552"/>
  <c r="BH552"/>
  <c r="BG552"/>
  <c r="BE552"/>
  <c r="T552"/>
  <c r="R552"/>
  <c r="P552"/>
  <c r="BI549"/>
  <c r="BH549"/>
  <c r="BG549"/>
  <c r="BE549"/>
  <c r="T549"/>
  <c r="R549"/>
  <c r="P549"/>
  <c r="BI546"/>
  <c r="BH546"/>
  <c r="BG546"/>
  <c r="BE546"/>
  <c r="T546"/>
  <c r="R546"/>
  <c r="P546"/>
  <c r="BI544"/>
  <c r="BH544"/>
  <c r="BG544"/>
  <c r="BE544"/>
  <c r="T544"/>
  <c r="R544"/>
  <c r="P544"/>
  <c r="BI543"/>
  <c r="BH543"/>
  <c r="BG543"/>
  <c r="BE543"/>
  <c r="T543"/>
  <c r="R543"/>
  <c r="P543"/>
  <c r="BI542"/>
  <c r="BH542"/>
  <c r="BG542"/>
  <c r="BE542"/>
  <c r="T542"/>
  <c r="R542"/>
  <c r="P542"/>
  <c r="BI539"/>
  <c r="BH539"/>
  <c r="BG539"/>
  <c r="BE539"/>
  <c r="T539"/>
  <c r="R539"/>
  <c r="P539"/>
  <c r="BI536"/>
  <c r="BH536"/>
  <c r="BG536"/>
  <c r="BE536"/>
  <c r="T536"/>
  <c r="R536"/>
  <c r="P536"/>
  <c r="BI533"/>
  <c r="BH533"/>
  <c r="BG533"/>
  <c r="BE533"/>
  <c r="T533"/>
  <c r="R533"/>
  <c r="P533"/>
  <c r="BI529"/>
  <c r="BH529"/>
  <c r="BG529"/>
  <c r="BE529"/>
  <c r="T529"/>
  <c r="R529"/>
  <c r="P529"/>
  <c r="BI526"/>
  <c r="BH526"/>
  <c r="BG526"/>
  <c r="BE526"/>
  <c r="T526"/>
  <c r="R526"/>
  <c r="P526"/>
  <c r="BI520"/>
  <c r="BH520"/>
  <c r="BG520"/>
  <c r="BE520"/>
  <c r="T520"/>
  <c r="R520"/>
  <c r="P520"/>
  <c r="BI516"/>
  <c r="BH516"/>
  <c r="BG516"/>
  <c r="BE516"/>
  <c r="T516"/>
  <c r="R516"/>
  <c r="P516"/>
  <c r="BI513"/>
  <c r="BH513"/>
  <c r="BG513"/>
  <c r="BE513"/>
  <c r="T513"/>
  <c r="R513"/>
  <c r="P513"/>
  <c r="BI512"/>
  <c r="BH512"/>
  <c r="BG512"/>
  <c r="BE512"/>
  <c r="T512"/>
  <c r="R512"/>
  <c r="P512"/>
  <c r="BI509"/>
  <c r="BH509"/>
  <c r="BG509"/>
  <c r="BE509"/>
  <c r="T509"/>
  <c r="R509"/>
  <c r="P509"/>
  <c r="BI506"/>
  <c r="BH506"/>
  <c r="BG506"/>
  <c r="BE506"/>
  <c r="T506"/>
  <c r="R506"/>
  <c r="P506"/>
  <c r="BI503"/>
  <c r="BH503"/>
  <c r="BG503"/>
  <c r="BE503"/>
  <c r="T503"/>
  <c r="R503"/>
  <c r="P503"/>
  <c r="BI500"/>
  <c r="BH500"/>
  <c r="BG500"/>
  <c r="BE500"/>
  <c r="T500"/>
  <c r="R500"/>
  <c r="P500"/>
  <c r="BI494"/>
  <c r="BH494"/>
  <c r="BG494"/>
  <c r="BE494"/>
  <c r="T494"/>
  <c r="R494"/>
  <c r="P494"/>
  <c r="BI491"/>
  <c r="BH491"/>
  <c r="BG491"/>
  <c r="BE491"/>
  <c r="T491"/>
  <c r="R491"/>
  <c r="P491"/>
  <c r="BI490"/>
  <c r="BH490"/>
  <c r="BG490"/>
  <c r="BE490"/>
  <c r="T490"/>
  <c r="R490"/>
  <c r="P490"/>
  <c r="BI486"/>
  <c r="BH486"/>
  <c r="BG486"/>
  <c r="BE486"/>
  <c r="T486"/>
  <c r="R486"/>
  <c r="P486"/>
  <c r="BI484"/>
  <c r="BH484"/>
  <c r="BG484"/>
  <c r="BE484"/>
  <c r="T484"/>
  <c r="R484"/>
  <c r="P484"/>
  <c r="BI482"/>
  <c r="BH482"/>
  <c r="BG482"/>
  <c r="BE482"/>
  <c r="T482"/>
  <c r="R482"/>
  <c r="P482"/>
  <c r="BI480"/>
  <c r="BH480"/>
  <c r="BG480"/>
  <c r="BE480"/>
  <c r="T480"/>
  <c r="R480"/>
  <c r="P480"/>
  <c r="BI477"/>
  <c r="BH477"/>
  <c r="BG477"/>
  <c r="BE477"/>
  <c r="T477"/>
  <c r="R477"/>
  <c r="P477"/>
  <c r="BI473"/>
  <c r="BH473"/>
  <c r="BG473"/>
  <c r="BE473"/>
  <c r="T473"/>
  <c r="R473"/>
  <c r="P473"/>
  <c r="BI469"/>
  <c r="BH469"/>
  <c r="BG469"/>
  <c r="BE469"/>
  <c r="T469"/>
  <c r="R469"/>
  <c r="P469"/>
  <c r="BI465"/>
  <c r="BH465"/>
  <c r="BG465"/>
  <c r="BE465"/>
  <c r="T465"/>
  <c r="R465"/>
  <c r="P465"/>
  <c r="BI464"/>
  <c r="BH464"/>
  <c r="BG464"/>
  <c r="BE464"/>
  <c r="T464"/>
  <c r="R464"/>
  <c r="P464"/>
  <c r="BI462"/>
  <c r="BH462"/>
  <c r="BG462"/>
  <c r="BE462"/>
  <c r="T462"/>
  <c r="R462"/>
  <c r="P462"/>
  <c r="BI460"/>
  <c r="BH460"/>
  <c r="BG460"/>
  <c r="BE460"/>
  <c r="T460"/>
  <c r="R460"/>
  <c r="P460"/>
  <c r="BI459"/>
  <c r="BH459"/>
  <c r="BG459"/>
  <c r="BE459"/>
  <c r="T459"/>
  <c r="R459"/>
  <c r="P459"/>
  <c r="BI457"/>
  <c r="BH457"/>
  <c r="BG457"/>
  <c r="BE457"/>
  <c r="T457"/>
  <c r="R457"/>
  <c r="P457"/>
  <c r="BI456"/>
  <c r="BH456"/>
  <c r="BG456"/>
  <c r="BE456"/>
  <c r="T456"/>
  <c r="R456"/>
  <c r="P456"/>
  <c r="BI451"/>
  <c r="BH451"/>
  <c r="BG451"/>
  <c r="BE451"/>
  <c r="T451"/>
  <c r="R451"/>
  <c r="P451"/>
  <c r="BI447"/>
  <c r="BH447"/>
  <c r="BG447"/>
  <c r="BE447"/>
  <c r="T447"/>
  <c r="R447"/>
  <c r="P447"/>
  <c r="BI445"/>
  <c r="BH445"/>
  <c r="BG445"/>
  <c r="BE445"/>
  <c r="T445"/>
  <c r="R445"/>
  <c r="P445"/>
  <c r="BI443"/>
  <c r="BH443"/>
  <c r="BG443"/>
  <c r="BE443"/>
  <c r="T443"/>
  <c r="R443"/>
  <c r="P443"/>
  <c r="BI440"/>
  <c r="BH440"/>
  <c r="BG440"/>
  <c r="BE440"/>
  <c r="T440"/>
  <c r="R440"/>
  <c r="P440"/>
  <c r="BI437"/>
  <c r="BH437"/>
  <c r="BG437"/>
  <c r="BE437"/>
  <c r="T437"/>
  <c r="R437"/>
  <c r="P437"/>
  <c r="BI434"/>
  <c r="BH434"/>
  <c r="BG434"/>
  <c r="BE434"/>
  <c r="T434"/>
  <c r="R434"/>
  <c r="P434"/>
  <c r="BI432"/>
  <c r="BH432"/>
  <c r="BG432"/>
  <c r="BE432"/>
  <c r="T432"/>
  <c r="R432"/>
  <c r="P432"/>
  <c r="BI429"/>
  <c r="BH429"/>
  <c r="BG429"/>
  <c r="BE429"/>
  <c r="T429"/>
  <c r="R429"/>
  <c r="P429"/>
  <c r="BI426"/>
  <c r="BH426"/>
  <c r="BG426"/>
  <c r="BE426"/>
  <c r="T426"/>
  <c r="R426"/>
  <c r="P426"/>
  <c r="BI419"/>
  <c r="BH419"/>
  <c r="BG419"/>
  <c r="BE419"/>
  <c r="T419"/>
  <c r="R419"/>
  <c r="P419"/>
  <c r="BI410"/>
  <c r="BH410"/>
  <c r="BG410"/>
  <c r="BE410"/>
  <c r="T410"/>
  <c r="R410"/>
  <c r="P410"/>
  <c r="BI407"/>
  <c r="BH407"/>
  <c r="BG407"/>
  <c r="BE407"/>
  <c r="T407"/>
  <c r="R407"/>
  <c r="P407"/>
  <c r="BI404"/>
  <c r="BH404"/>
  <c r="BG404"/>
  <c r="BE404"/>
  <c r="T404"/>
  <c r="R404"/>
  <c r="P404"/>
  <c r="BI400"/>
  <c r="BH400"/>
  <c r="BG400"/>
  <c r="BE400"/>
  <c r="T400"/>
  <c r="R400"/>
  <c r="P400"/>
  <c r="BI394"/>
  <c r="BH394"/>
  <c r="BG394"/>
  <c r="BE394"/>
  <c r="T394"/>
  <c r="R394"/>
  <c r="P394"/>
  <c r="BI386"/>
  <c r="BH386"/>
  <c r="BG386"/>
  <c r="BE386"/>
  <c r="T386"/>
  <c r="R386"/>
  <c r="P386"/>
  <c r="BI382"/>
  <c r="BH382"/>
  <c r="BG382"/>
  <c r="BE382"/>
  <c r="T382"/>
  <c r="R382"/>
  <c r="P382"/>
  <c r="BI376"/>
  <c r="BH376"/>
  <c r="BG376"/>
  <c r="BE376"/>
  <c r="T376"/>
  <c r="R376"/>
  <c r="P376"/>
  <c r="BI368"/>
  <c r="BH368"/>
  <c r="BG368"/>
  <c r="BE368"/>
  <c r="T368"/>
  <c r="R368"/>
  <c r="P368"/>
  <c r="BI358"/>
  <c r="BH358"/>
  <c r="BG358"/>
  <c r="BE358"/>
  <c r="T358"/>
  <c r="R358"/>
  <c r="P358"/>
  <c r="BI348"/>
  <c r="BH348"/>
  <c r="BG348"/>
  <c r="BE348"/>
  <c r="T348"/>
  <c r="R348"/>
  <c r="P348"/>
  <c r="BI345"/>
  <c r="BH345"/>
  <c r="BG345"/>
  <c r="BE345"/>
  <c r="T345"/>
  <c r="R345"/>
  <c r="P345"/>
  <c r="BI342"/>
  <c r="BH342"/>
  <c r="BG342"/>
  <c r="BE342"/>
  <c r="T342"/>
  <c r="R342"/>
  <c r="P342"/>
  <c r="BI328"/>
  <c r="BH328"/>
  <c r="BG328"/>
  <c r="BE328"/>
  <c r="T328"/>
  <c r="R328"/>
  <c r="P328"/>
  <c r="BI314"/>
  <c r="BH314"/>
  <c r="BG314"/>
  <c r="BE314"/>
  <c r="T314"/>
  <c r="R314"/>
  <c r="P314"/>
  <c r="BI311"/>
  <c r="BH311"/>
  <c r="BG311"/>
  <c r="BE311"/>
  <c r="T311"/>
  <c r="R311"/>
  <c r="P311"/>
  <c r="BI307"/>
  <c r="BH307"/>
  <c r="BG307"/>
  <c r="BE307"/>
  <c r="T307"/>
  <c r="R307"/>
  <c r="P307"/>
  <c r="BI303"/>
  <c r="BH303"/>
  <c r="BG303"/>
  <c r="BE303"/>
  <c r="T303"/>
  <c r="R303"/>
  <c r="P303"/>
  <c r="BI299"/>
  <c r="BH299"/>
  <c r="BG299"/>
  <c r="BE299"/>
  <c r="T299"/>
  <c r="R299"/>
  <c r="P299"/>
  <c r="BI296"/>
  <c r="BH296"/>
  <c r="BG296"/>
  <c r="BE296"/>
  <c r="T296"/>
  <c r="R296"/>
  <c r="P296"/>
  <c r="BI282"/>
  <c r="BH282"/>
  <c r="BG282"/>
  <c r="BE282"/>
  <c r="T282"/>
  <c r="R282"/>
  <c r="P282"/>
  <c r="BI270"/>
  <c r="BH270"/>
  <c r="BG270"/>
  <c r="BE270"/>
  <c r="T270"/>
  <c r="R270"/>
  <c r="P270"/>
  <c r="BI266"/>
  <c r="BH266"/>
  <c r="BG266"/>
  <c r="BE266"/>
  <c r="T266"/>
  <c r="R266"/>
  <c r="P266"/>
  <c r="BI258"/>
  <c r="BH258"/>
  <c r="BG258"/>
  <c r="BE258"/>
  <c r="T258"/>
  <c r="R258"/>
  <c r="P258"/>
  <c r="BI242"/>
  <c r="BH242"/>
  <c r="BG242"/>
  <c r="BE242"/>
  <c r="T242"/>
  <c r="R242"/>
  <c r="P242"/>
  <c r="BI239"/>
  <c r="BH239"/>
  <c r="BG239"/>
  <c r="BE239"/>
  <c r="T239"/>
  <c r="R239"/>
  <c r="P239"/>
  <c r="BI223"/>
  <c r="BH223"/>
  <c r="BG223"/>
  <c r="BE223"/>
  <c r="T223"/>
  <c r="R223"/>
  <c r="P223"/>
  <c r="BI204"/>
  <c r="BH204"/>
  <c r="BG204"/>
  <c r="BE204"/>
  <c r="T204"/>
  <c r="R204"/>
  <c r="P204"/>
  <c r="BI202"/>
  <c r="BH202"/>
  <c r="BG202"/>
  <c r="BE202"/>
  <c r="T202"/>
  <c r="R202"/>
  <c r="P202"/>
  <c r="BI188"/>
  <c r="BH188"/>
  <c r="BG188"/>
  <c r="BE188"/>
  <c r="T188"/>
  <c r="R188"/>
  <c r="P188"/>
  <c r="BI174"/>
  <c r="BH174"/>
  <c r="BG174"/>
  <c r="BE174"/>
  <c r="T174"/>
  <c r="R174"/>
  <c r="P174"/>
  <c r="BI160"/>
  <c r="BH160"/>
  <c r="BG160"/>
  <c r="BE160"/>
  <c r="T160"/>
  <c r="R160"/>
  <c r="P160"/>
  <c r="BI156"/>
  <c r="BH156"/>
  <c r="BG156"/>
  <c r="BE156"/>
  <c r="T156"/>
  <c r="R156"/>
  <c r="P156"/>
  <c r="BI155"/>
  <c r="BH155"/>
  <c r="BG155"/>
  <c r="BE155"/>
  <c r="T155"/>
  <c r="R155"/>
  <c r="P155"/>
  <c r="BI151"/>
  <c r="BH151"/>
  <c r="BG151"/>
  <c r="BE151"/>
  <c r="T151"/>
  <c r="R151"/>
  <c r="P151"/>
  <c r="BI148"/>
  <c r="BH148"/>
  <c r="BG148"/>
  <c r="BE148"/>
  <c r="T148"/>
  <c r="R148"/>
  <c r="P148"/>
  <c r="F139"/>
  <c r="E137"/>
  <c r="F89"/>
  <c r="E87"/>
  <c r="J24"/>
  <c r="E24"/>
  <c r="J142"/>
  <c r="J23"/>
  <c r="J21"/>
  <c r="E21"/>
  <c r="J91"/>
  <c r="J20"/>
  <c r="J18"/>
  <c r="E18"/>
  <c r="F142"/>
  <c r="J17"/>
  <c r="J15"/>
  <c r="E15"/>
  <c r="F141"/>
  <c r="J14"/>
  <c r="J12"/>
  <c r="J139"/>
  <c r="E7"/>
  <c r="E135"/>
  <c i="1" r="L90"/>
  <c r="AM90"/>
  <c r="AM89"/>
  <c r="L89"/>
  <c r="AM87"/>
  <c r="L87"/>
  <c r="L85"/>
  <c r="L84"/>
  <c i="2" r="BK1635"/>
  <c r="J1451"/>
  <c r="BK1207"/>
  <c r="BK1103"/>
  <c r="BK1038"/>
  <c r="BK746"/>
  <c r="BK1031"/>
  <c r="BK827"/>
  <c r="BK766"/>
  <c r="J714"/>
  <c r="BK673"/>
  <c r="J1328"/>
  <c r="BK1092"/>
  <c r="J1025"/>
  <c r="J670"/>
  <c r="J282"/>
  <c r="J874"/>
  <c r="J1457"/>
  <c r="J1302"/>
  <c r="BK1268"/>
  <c r="BK1435"/>
  <c r="BK1199"/>
  <c r="J1056"/>
  <c r="BK1018"/>
  <c r="J885"/>
  <c r="BK1476"/>
  <c r="BK1025"/>
  <c r="J720"/>
  <c r="J673"/>
  <c r="J658"/>
  <c r="BK624"/>
  <c r="BK494"/>
  <c r="BK410"/>
  <c r="J303"/>
  <c r="J242"/>
  <c r="J827"/>
  <c r="BK799"/>
  <c r="BK775"/>
  <c r="BK668"/>
  <c r="J542"/>
  <c r="BK473"/>
  <c r="BK376"/>
  <c r="J1146"/>
  <c r="J1014"/>
  <c r="J954"/>
  <c r="J917"/>
  <c r="BK791"/>
  <c r="J730"/>
  <c r="BK599"/>
  <c r="BK576"/>
  <c r="BK465"/>
  <c r="BK429"/>
  <c r="J258"/>
  <c r="BK1265"/>
  <c r="J1268"/>
  <c r="BK1144"/>
  <c r="BK1024"/>
  <c r="BK819"/>
  <c r="J772"/>
  <c r="BK688"/>
  <c r="BK628"/>
  <c r="J544"/>
  <c r="J533"/>
  <c r="BK462"/>
  <c r="BK299"/>
  <c r="BK1665"/>
  <c r="J1503"/>
  <c r="BK1469"/>
  <c r="J1780"/>
  <c r="BK1264"/>
  <c r="J1135"/>
  <c r="BK1070"/>
  <c r="J1031"/>
  <c r="J878"/>
  <c r="J687"/>
  <c r="BK1925"/>
  <c r="BK1921"/>
  <c r="BK1818"/>
  <c r="J1435"/>
  <c r="BK1837"/>
  <c r="BK1614"/>
  <c r="BK1507"/>
  <c r="BK1457"/>
  <c r="J1310"/>
  <c r="J1095"/>
  <c r="BK1034"/>
  <c r="J1499"/>
  <c r="J1274"/>
  <c r="J1110"/>
  <c r="BK1045"/>
  <c r="BK1106"/>
  <c r="J1045"/>
  <c r="BK918"/>
  <c r="BK874"/>
  <c r="BK741"/>
  <c r="BK717"/>
  <c r="J701"/>
  <c r="J640"/>
  <c r="J628"/>
  <c r="BK579"/>
  <c r="BK574"/>
  <c r="J491"/>
  <c r="BK382"/>
  <c r="BK1048"/>
  <c r="BK1780"/>
  <c r="J1103"/>
  <c r="BK490"/>
  <c r="BK729"/>
  <c r="J1469"/>
  <c r="J1264"/>
  <c r="BK1021"/>
  <c r="J829"/>
  <c r="J1038"/>
  <c r="J693"/>
  <c r="J549"/>
  <c r="J342"/>
  <c r="J1090"/>
  <c r="BK784"/>
  <c r="J665"/>
  <c r="BK905"/>
  <c r="BK659"/>
  <c r="BK451"/>
  <c r="J188"/>
  <c r="J887"/>
  <c r="BK1126"/>
  <c r="J1138"/>
  <c r="J766"/>
  <c i="1" r="AS94"/>
  <c i="2" r="BK1128"/>
  <c r="BK1235"/>
  <c r="J926"/>
  <c r="BK662"/>
  <c r="BK542"/>
  <c r="BK358"/>
  <c r="J155"/>
  <c r="J813"/>
  <c r="J1144"/>
  <c r="BK948"/>
  <c r="J790"/>
  <c r="J700"/>
  <c r="J579"/>
  <c r="BK270"/>
  <c r="J1148"/>
  <c r="BK691"/>
  <c r="J459"/>
  <c r="J1368"/>
  <c r="BK539"/>
  <c r="BK440"/>
  <c r="BK174"/>
  <c r="BK1503"/>
  <c r="BK1286"/>
  <c r="J1134"/>
  <c r="BK1086"/>
  <c r="BK1099"/>
  <c r="J1083"/>
  <c r="J1021"/>
  <c r="J890"/>
  <c r="BK740"/>
  <c r="BK723"/>
  <c r="J675"/>
  <c r="J634"/>
  <c r="J624"/>
  <c r="J589"/>
  <c r="BK513"/>
  <c r="BK500"/>
  <c r="BK404"/>
  <c r="BK282"/>
  <c r="BK155"/>
  <c r="J1837"/>
  <c r="BK1204"/>
  <c r="J1750"/>
  <c r="BK1593"/>
  <c r="BK1501"/>
  <c r="BK1411"/>
  <c r="J1258"/>
  <c r="J1123"/>
  <c r="BK890"/>
  <c r="BK696"/>
  <c r="BK622"/>
  <c r="J506"/>
  <c r="J368"/>
  <c r="BK258"/>
  <c r="BK148"/>
  <c r="BK1578"/>
  <c r="J1480"/>
  <c r="J1308"/>
  <c r="J892"/>
  <c r="BK1176"/>
  <c r="J1076"/>
  <c r="J697"/>
  <c r="J555"/>
  <c r="J490"/>
  <c r="J314"/>
  <c r="J821"/>
  <c r="J740"/>
  <c r="BK678"/>
  <c r="J599"/>
  <c r="BK484"/>
  <c r="BK368"/>
  <c r="J1054"/>
  <c r="J986"/>
  <c r="BK930"/>
  <c r="J699"/>
  <c r="BK665"/>
  <c r="BK503"/>
  <c r="BK188"/>
  <c r="J1248"/>
  <c r="J1119"/>
  <c r="BK1166"/>
  <c r="BK954"/>
  <c r="BK829"/>
  <c r="J723"/>
  <c r="J671"/>
  <c r="BK509"/>
  <c r="J477"/>
  <c r="J434"/>
  <c r="J410"/>
  <c r="BK1474"/>
  <c r="BK1054"/>
  <c r="BK1027"/>
  <c r="J737"/>
  <c r="J677"/>
  <c r="J622"/>
  <c r="BK554"/>
  <c r="BK469"/>
  <c r="J1921"/>
  <c r="J1265"/>
  <c r="BK1659"/>
  <c r="BK1537"/>
  <c r="J1476"/>
  <c r="BK1365"/>
  <c r="J1048"/>
  <c r="J554"/>
  <c r="J469"/>
  <c r="J223"/>
  <c r="BK1496"/>
  <c r="J1447"/>
  <c r="BK1097"/>
  <c r="BK825"/>
  <c r="BK1923"/>
  <c r="BK1683"/>
  <c r="J1641"/>
  <c r="J1441"/>
  <c r="BK1073"/>
  <c r="J558"/>
  <c r="BK640"/>
  <c r="BK1328"/>
  <c r="J1235"/>
  <c r="BK1160"/>
  <c r="J905"/>
  <c r="BK814"/>
  <c r="J445"/>
  <c r="BK536"/>
  <c r="BK303"/>
  <c r="J1040"/>
  <c r="BK893"/>
  <c r="J662"/>
  <c r="J566"/>
  <c r="J382"/>
  <c r="BK1194"/>
  <c r="J1352"/>
  <c r="J1108"/>
  <c r="J1073"/>
  <c r="BK733"/>
  <c r="J460"/>
  <c r="BK1839"/>
  <c r="BK1423"/>
  <c r="BK1135"/>
  <c r="J778"/>
  <c r="BK737"/>
  <c r="BK972"/>
  <c r="BK772"/>
  <c r="J616"/>
  <c r="BK447"/>
  <c r="J1365"/>
  <c r="J266"/>
  <c r="BK1219"/>
  <c r="BK1190"/>
  <c r="BK951"/>
  <c r="J407"/>
  <c r="J1024"/>
  <c r="J752"/>
  <c r="J669"/>
  <c r="BK642"/>
  <c r="J447"/>
  <c r="J1174"/>
  <c r="BK1108"/>
  <c r="J1000"/>
  <c r="J972"/>
  <c r="J1099"/>
  <c r="J823"/>
  <c r="J817"/>
  <c r="BK727"/>
  <c r="BK672"/>
  <c r="BK629"/>
  <c r="BK589"/>
  <c r="BK456"/>
  <c r="J437"/>
  <c r="BK307"/>
  <c r="J148"/>
  <c r="BK311"/>
  <c r="J1810"/>
  <c r="BK1608"/>
  <c r="BK1478"/>
  <c r="BK1110"/>
  <c r="BK1310"/>
  <c r="J1112"/>
  <c r="BK744"/>
  <c r="BK663"/>
  <c r="J631"/>
  <c r="BK512"/>
  <c r="J348"/>
  <c r="BK266"/>
  <c r="BK956"/>
  <c r="J799"/>
  <c r="BK752"/>
  <c r="BK713"/>
  <c r="BK656"/>
  <c r="J581"/>
  <c r="BK529"/>
  <c r="J419"/>
  <c r="BK1352"/>
  <c r="J1160"/>
  <c r="J933"/>
  <c r="BK730"/>
  <c r="BK634"/>
  <c r="BK555"/>
  <c r="BK400"/>
  <c r="BK1346"/>
  <c r="BK1180"/>
  <c r="J1192"/>
  <c r="J948"/>
  <c r="BK760"/>
  <c r="J679"/>
  <c r="BK667"/>
  <c r="BK575"/>
  <c r="BK457"/>
  <c r="BK419"/>
  <c r="J204"/>
  <c r="BK1123"/>
  <c r="J922"/>
  <c r="BK725"/>
  <c r="BK675"/>
  <c r="J659"/>
  <c r="BK616"/>
  <c r="BK526"/>
  <c r="J457"/>
  <c r="J311"/>
  <c r="J151"/>
  <c r="J805"/>
  <c r="J696"/>
  <c r="BK679"/>
  <c r="BK608"/>
  <c r="J509"/>
  <c r="BK314"/>
  <c r="J1082"/>
  <c r="J964"/>
  <c r="BK151"/>
  <c r="BK1203"/>
  <c r="BK1111"/>
  <c r="J1188"/>
  <c r="BK1078"/>
  <c r="J884"/>
  <c r="J784"/>
  <c r="J712"/>
  <c r="BK633"/>
  <c r="J1182"/>
  <c r="BK1447"/>
  <c r="J1578"/>
  <c r="J1131"/>
  <c r="J775"/>
  <c r="J888"/>
  <c r="J1374"/>
  <c r="J1386"/>
  <c r="BK1076"/>
  <c r="BK888"/>
  <c r="J512"/>
  <c r="BK437"/>
  <c r="BK204"/>
  <c r="J1919"/>
  <c r="J1683"/>
  <c r="J1200"/>
  <c r="J1180"/>
  <c r="J1620"/>
  <c r="BK1486"/>
  <c r="BK1409"/>
  <c r="BK1255"/>
  <c r="BK1105"/>
  <c r="J1078"/>
  <c r="BK687"/>
  <c r="BK566"/>
  <c r="BK516"/>
  <c r="BK464"/>
  <c r="BK1463"/>
  <c r="J1105"/>
  <c r="J1070"/>
  <c r="BK887"/>
  <c r="J520"/>
  <c r="J156"/>
  <c r="J825"/>
  <c r="J1411"/>
  <c r="BK1364"/>
  <c r="J1294"/>
  <c r="J1334"/>
  <c r="BK1083"/>
  <c r="BK1042"/>
  <c r="BK917"/>
  <c r="BK1316"/>
  <c r="J1107"/>
  <c r="J746"/>
  <c r="BK671"/>
  <c r="BK652"/>
  <c r="BK552"/>
  <c r="BK491"/>
  <c r="BK443"/>
  <c r="J296"/>
  <c r="J1034"/>
  <c r="BK823"/>
  <c r="BK790"/>
  <c r="J744"/>
  <c r="BK683"/>
  <c r="J627"/>
  <c r="J574"/>
  <c r="J456"/>
  <c r="J358"/>
  <c r="J1117"/>
  <c r="J1050"/>
  <c r="BK964"/>
  <c r="BK934"/>
  <c r="J881"/>
  <c r="J736"/>
  <c r="BK706"/>
  <c r="BK654"/>
  <c r="BK577"/>
  <c r="J526"/>
  <c r="BK434"/>
  <c r="J299"/>
  <c r="J1231"/>
  <c r="J1120"/>
  <c r="J1016"/>
  <c r="BK847"/>
  <c r="BK677"/>
  <c r="BK581"/>
  <c r="BK558"/>
  <c r="J432"/>
  <c r="BK242"/>
  <c r="J484"/>
  <c r="BK432"/>
  <c r="J345"/>
  <c r="BK658"/>
  <c r="J591"/>
  <c r="J464"/>
  <c r="J400"/>
  <c r="J328"/>
  <c r="BK1225"/>
  <c r="J1126"/>
  <c r="J1106"/>
  <c r="J717"/>
  <c r="J681"/>
  <c r="J602"/>
  <c r="J539"/>
  <c r="J500"/>
  <c r="J429"/>
  <c r="BK296"/>
  <c r="J1690"/>
  <c r="J1485"/>
  <c r="BK1308"/>
  <c r="BK1138"/>
  <c r="J1088"/>
  <c r="J1036"/>
  <c r="BK1094"/>
  <c r="BK1050"/>
  <c r="J893"/>
  <c r="BK805"/>
  <c r="J727"/>
  <c r="BK709"/>
  <c r="J668"/>
  <c r="J608"/>
  <c r="J576"/>
  <c r="BK506"/>
  <c r="J494"/>
  <c r="J394"/>
  <c r="J174"/>
  <c r="BK1841"/>
  <c r="BK1340"/>
  <c r="BK1188"/>
  <c r="BK1641"/>
  <c r="BK1548"/>
  <c r="BK1485"/>
  <c r="BK1441"/>
  <c r="BK1368"/>
  <c r="BK1120"/>
  <c r="BK712"/>
  <c r="BK637"/>
  <c r="BK546"/>
  <c r="J513"/>
  <c r="BK459"/>
  <c r="J270"/>
  <c r="J1720"/>
  <c r="BK1620"/>
  <c r="BK1490"/>
  <c r="BK1451"/>
  <c r="BK1720"/>
  <c r="BK1294"/>
  <c r="BK1088"/>
  <c r="BK1036"/>
  <c r="BK882"/>
  <c r="J729"/>
  <c r="J1925"/>
  <c r="J1841"/>
  <c r="J1650"/>
  <c r="BK1871"/>
  <c r="J1674"/>
  <c r="J1563"/>
  <c r="J1486"/>
  <c r="BK1425"/>
  <c r="J1316"/>
  <c r="J1115"/>
  <c r="BK1029"/>
  <c r="BK821"/>
  <c r="J663"/>
  <c r="J386"/>
  <c r="J1204"/>
  <c r="J656"/>
  <c r="J1425"/>
  <c r="J1219"/>
  <c r="BK1274"/>
  <c r="J1504"/>
  <c r="BK1241"/>
  <c r="BK889"/>
  <c r="BK878"/>
  <c r="J688"/>
  <c r="J577"/>
  <c r="J443"/>
  <c r="BK348"/>
  <c r="BK160"/>
  <c r="J1213"/>
  <c r="J1178"/>
  <c r="J1358"/>
  <c r="BK1146"/>
  <c r="BK1016"/>
  <c r="BK933"/>
  <c r="BK813"/>
  <c r="BK700"/>
  <c r="BK670"/>
  <c r="BK602"/>
  <c r="J480"/>
  <c r="J451"/>
  <c r="BK1650"/>
  <c r="BK1470"/>
  <c r="BK1174"/>
  <c r="BK1095"/>
  <c r="BK686"/>
  <c r="BK892"/>
  <c r="BK669"/>
  <c r="J1199"/>
  <c r="J1128"/>
  <c r="J882"/>
  <c r="BK697"/>
  <c r="J543"/>
  <c r="BK445"/>
  <c r="J1665"/>
  <c r="J1322"/>
  <c r="BK1148"/>
  <c r="J1096"/>
  <c r="J1042"/>
  <c r="BK817"/>
  <c r="BK736"/>
  <c r="J713"/>
  <c r="J654"/>
  <c r="BK591"/>
  <c r="BK520"/>
  <c r="J503"/>
  <c r="BK460"/>
  <c r="J239"/>
  <c r="J202"/>
  <c r="J1871"/>
  <c r="BK1258"/>
  <c r="BK1178"/>
  <c r="J1635"/>
  <c r="BK1522"/>
  <c r="J1490"/>
  <c r="BK1421"/>
  <c r="BK1374"/>
  <c r="BK1119"/>
  <c r="J709"/>
  <c r="J684"/>
  <c r="J552"/>
  <c r="BK482"/>
  <c r="BK328"/>
  <c r="J160"/>
  <c r="J1659"/>
  <c r="J1593"/>
  <c r="BK1482"/>
  <c r="J1463"/>
  <c r="J1346"/>
  <c r="J1241"/>
  <c r="BK1082"/>
  <c r="J934"/>
  <c r="J814"/>
  <c r="BK684"/>
  <c r="J1923"/>
  <c r="J1821"/>
  <c r="J1409"/>
  <c r="J1818"/>
  <c r="J1548"/>
  <c r="J1470"/>
  <c r="J1423"/>
  <c r="J1432"/>
  <c r="J1097"/>
  <c r="J791"/>
  <c r="J667"/>
  <c r="J462"/>
  <c r="BK1081"/>
  <c r="BK543"/>
  <c r="BK345"/>
  <c r="J1111"/>
  <c r="BK701"/>
  <c r="J575"/>
  <c r="J376"/>
  <c r="BK1322"/>
  <c r="J1225"/>
  <c r="BK486"/>
  <c r="J426"/>
  <c r="J1626"/>
  <c r="BK1431"/>
  <c r="J482"/>
  <c r="J1207"/>
  <c r="J705"/>
  <c r="BK480"/>
  <c r="BK1107"/>
  <c r="J956"/>
  <c r="BK778"/>
  <c r="J691"/>
  <c r="BK544"/>
  <c r="BK407"/>
  <c r="BK1134"/>
  <c r="J486"/>
  <c r="BK223"/>
  <c r="BK156"/>
  <c r="BK1750"/>
  <c r="BK1213"/>
  <c r="J1839"/>
  <c r="J1614"/>
  <c r="J1507"/>
  <c r="J1478"/>
  <c r="BK1403"/>
  <c r="J1190"/>
  <c r="J1094"/>
  <c r="BK699"/>
  <c r="BK631"/>
  <c r="J529"/>
  <c r="BK477"/>
  <c r="BK342"/>
  <c r="BK202"/>
  <c r="BK1626"/>
  <c r="BK1499"/>
  <c r="J1474"/>
  <c r="BK1334"/>
  <c r="J1255"/>
  <c r="BK1096"/>
  <c r="BK1040"/>
  <c r="BK884"/>
  <c r="J725"/>
  <c r="J678"/>
  <c r="J1901"/>
  <c r="BK1810"/>
  <c r="BK1386"/>
  <c r="BK1835"/>
  <c r="J1608"/>
  <c r="J1501"/>
  <c r="J1431"/>
  <c r="J1286"/>
  <c r="BK1090"/>
  <c r="J1027"/>
  <c r="J760"/>
  <c r="J465"/>
  <c r="BK1231"/>
  <c r="J536"/>
  <c r="BK1380"/>
  <c r="J1364"/>
  <c r="J1522"/>
  <c r="J1340"/>
  <c r="J1194"/>
  <c r="J1029"/>
  <c r="J889"/>
  <c r="J847"/>
  <c r="BK1131"/>
  <c r="BK1056"/>
  <c r="J918"/>
  <c r="BK1182"/>
  <c r="BK1115"/>
  <c r="BK1014"/>
  <c r="J1018"/>
  <c r="BK720"/>
  <c r="BK627"/>
  <c r="J473"/>
  <c r="BK1690"/>
  <c r="BK1196"/>
  <c r="BK1674"/>
  <c r="BK1563"/>
  <c r="J1496"/>
  <c r="BK1480"/>
  <c r="BK1392"/>
  <c r="J1101"/>
  <c r="BK705"/>
  <c r="BK693"/>
  <c r="J642"/>
  <c r="J516"/>
  <c r="J404"/>
  <c r="BK1192"/>
  <c r="J1092"/>
  <c r="BK1000"/>
  <c r="BK986"/>
  <c r="J951"/>
  <c r="BK885"/>
  <c r="J741"/>
  <c r="J686"/>
  <c r="J652"/>
  <c r="J546"/>
  <c r="BK426"/>
  <c r="BK1200"/>
  <c r="J1166"/>
  <c r="BK1112"/>
  <c r="BK714"/>
  <c r="J672"/>
  <c r="BK239"/>
  <c r="J1196"/>
  <c r="BK386"/>
  <c r="J683"/>
  <c r="BK1919"/>
  <c r="J1835"/>
  <c r="BK1901"/>
  <c r="BK1821"/>
  <c r="BK1504"/>
  <c r="BK1432"/>
  <c r="J1537"/>
  <c r="J1203"/>
  <c r="J1086"/>
  <c r="J819"/>
  <c r="J637"/>
  <c r="BK394"/>
  <c r="J1176"/>
  <c r="BK549"/>
  <c r="J1403"/>
  <c r="BK1358"/>
  <c r="J1392"/>
  <c r="J1421"/>
  <c r="BK1248"/>
  <c r="J1081"/>
  <c r="J930"/>
  <c r="BK881"/>
  <c r="J1380"/>
  <c r="J1482"/>
  <c r="BK681"/>
  <c r="BK533"/>
  <c r="J307"/>
  <c r="BK926"/>
  <c r="J706"/>
  <c r="J629"/>
  <c r="BK922"/>
  <c r="J733"/>
  <c r="BK1101"/>
  <c r="J633"/>
  <c r="J440"/>
  <c r="BK1302"/>
  <c r="BK1117"/>
  <c l="1" r="T173"/>
  <c r="BK468"/>
  <c r="J468"/>
  <c r="J104"/>
  <c r="R468"/>
  <c r="R557"/>
  <c r="T661"/>
  <c r="R816"/>
  <c r="T1085"/>
  <c r="P1137"/>
  <c r="R1206"/>
  <c r="T1267"/>
  <c r="BK1506"/>
  <c r="J1506"/>
  <c r="J120"/>
  <c r="P173"/>
  <c r="T313"/>
  <c r="T455"/>
  <c r="R463"/>
  <c r="P493"/>
  <c r="T557"/>
  <c r="P661"/>
  <c r="R716"/>
  <c r="P732"/>
  <c r="T732"/>
  <c r="BK816"/>
  <c r="J816"/>
  <c r="J112"/>
  <c r="R1085"/>
  <c r="R1122"/>
  <c r="T1122"/>
  <c r="BK1206"/>
  <c r="J1206"/>
  <c r="J116"/>
  <c r="R1267"/>
  <c r="T1367"/>
  <c r="T1434"/>
  <c r="BK1689"/>
  <c r="J1689"/>
  <c r="J121"/>
  <c r="BK173"/>
  <c r="J173"/>
  <c r="J99"/>
  <c r="R313"/>
  <c r="P455"/>
  <c r="P463"/>
  <c r="BK493"/>
  <c r="J493"/>
  <c r="J105"/>
  <c r="P557"/>
  <c r="BK661"/>
  <c r="J661"/>
  <c r="J108"/>
  <c r="BK716"/>
  <c r="J716"/>
  <c r="J109"/>
  <c r="BK732"/>
  <c r="J732"/>
  <c r="J110"/>
  <c r="T816"/>
  <c r="BK1122"/>
  <c r="J1122"/>
  <c r="J114"/>
  <c r="T1137"/>
  <c r="T1206"/>
  <c r="BK1367"/>
  <c r="J1367"/>
  <c r="J118"/>
  <c r="BK1434"/>
  <c r="J1434"/>
  <c r="J119"/>
  <c r="P1506"/>
  <c r="R1689"/>
  <c r="R173"/>
  <c r="BK313"/>
  <c r="J313"/>
  <c r="J100"/>
  <c r="BK455"/>
  <c r="J455"/>
  <c r="J101"/>
  <c r="R455"/>
  <c r="T463"/>
  <c r="T468"/>
  <c r="BK557"/>
  <c r="J557"/>
  <c r="J106"/>
  <c r="P636"/>
  <c r="R636"/>
  <c r="T636"/>
  <c r="P716"/>
  <c r="R732"/>
  <c r="BK743"/>
  <c r="J743"/>
  <c r="J111"/>
  <c r="P743"/>
  <c r="R743"/>
  <c r="T743"/>
  <c r="BK1085"/>
  <c r="J1085"/>
  <c r="J113"/>
  <c r="BK1137"/>
  <c r="J1137"/>
  <c r="J115"/>
  <c r="P1206"/>
  <c r="P1267"/>
  <c r="P1367"/>
  <c r="P1434"/>
  <c r="T1506"/>
  <c r="T1689"/>
  <c r="R1920"/>
  <c r="R1917"/>
  <c r="BK147"/>
  <c r="J147"/>
  <c r="J98"/>
  <c r="P147"/>
  <c r="R147"/>
  <c r="R146"/>
  <c r="T147"/>
  <c r="T146"/>
  <c r="P313"/>
  <c r="BK463"/>
  <c r="J463"/>
  <c r="J102"/>
  <c r="P468"/>
  <c r="R493"/>
  <c r="T493"/>
  <c r="BK636"/>
  <c r="J636"/>
  <c r="J107"/>
  <c r="R661"/>
  <c r="T716"/>
  <c r="P816"/>
  <c r="P1085"/>
  <c r="P1122"/>
  <c r="R1137"/>
  <c r="BK1267"/>
  <c r="J1267"/>
  <c r="J117"/>
  <c r="R1367"/>
  <c r="R1434"/>
  <c r="R1506"/>
  <c r="P1689"/>
  <c r="BK1920"/>
  <c r="J1920"/>
  <c r="J124"/>
  <c r="P1920"/>
  <c r="P1917"/>
  <c r="T1920"/>
  <c r="T1917"/>
  <c r="BK1918"/>
  <c r="BK1917"/>
  <c r="J1917"/>
  <c r="J122"/>
  <c r="BK1924"/>
  <c r="J1924"/>
  <c r="J125"/>
  <c r="E85"/>
  <c r="J92"/>
  <c r="BF155"/>
  <c r="BF307"/>
  <c r="BF348"/>
  <c r="BF368"/>
  <c r="BF404"/>
  <c r="BF410"/>
  <c r="BF434"/>
  <c r="BF465"/>
  <c r="BF469"/>
  <c r="BF477"/>
  <c r="BF482"/>
  <c r="BF503"/>
  <c r="BF506"/>
  <c r="BF536"/>
  <c r="BF581"/>
  <c r="BF624"/>
  <c r="BF634"/>
  <c r="BF637"/>
  <c r="BF673"/>
  <c r="BF679"/>
  <c r="BF693"/>
  <c r="BF744"/>
  <c r="BF746"/>
  <c r="BF878"/>
  <c r="BF934"/>
  <c r="BF1088"/>
  <c r="BF1176"/>
  <c r="BF1203"/>
  <c r="BF1105"/>
  <c r="BF1131"/>
  <c r="BF1182"/>
  <c r="BF1188"/>
  <c r="BF1255"/>
  <c r="BF1265"/>
  <c r="BF1308"/>
  <c r="F91"/>
  <c r="J141"/>
  <c r="BF242"/>
  <c r="BF342"/>
  <c r="BF345"/>
  <c r="BF376"/>
  <c r="BF429"/>
  <c r="BF440"/>
  <c r="BF451"/>
  <c r="BF484"/>
  <c r="BF486"/>
  <c r="BF490"/>
  <c r="BF520"/>
  <c r="BF533"/>
  <c r="BF663"/>
  <c r="BF668"/>
  <c r="BF675"/>
  <c r="BF678"/>
  <c r="BF686"/>
  <c r="BF706"/>
  <c r="BF709"/>
  <c r="BF713"/>
  <c r="BF737"/>
  <c r="BF825"/>
  <c r="BF874"/>
  <c r="BF881"/>
  <c r="BF888"/>
  <c r="BF893"/>
  <c r="BF922"/>
  <c r="BF1024"/>
  <c r="BF1042"/>
  <c r="BF1045"/>
  <c r="BF1076"/>
  <c r="BF1081"/>
  <c r="BF1083"/>
  <c r="BF1086"/>
  <c r="BF1094"/>
  <c r="BF1106"/>
  <c r="BF1144"/>
  <c r="BF1146"/>
  <c r="BF1200"/>
  <c r="BF1219"/>
  <c r="BF1258"/>
  <c r="BF1274"/>
  <c r="BF1302"/>
  <c r="BF1340"/>
  <c r="BF1380"/>
  <c r="J89"/>
  <c r="BF156"/>
  <c r="BF202"/>
  <c r="BF204"/>
  <c r="BF239"/>
  <c r="BF328"/>
  <c r="BF426"/>
  <c r="BF445"/>
  <c r="BF457"/>
  <c r="BF459"/>
  <c r="BF460"/>
  <c r="BF491"/>
  <c r="BF554"/>
  <c r="BF558"/>
  <c r="BF566"/>
  <c r="BF640"/>
  <c r="BF654"/>
  <c r="BF669"/>
  <c r="BF705"/>
  <c r="BF727"/>
  <c r="BF741"/>
  <c r="BF752"/>
  <c r="BF766"/>
  <c r="BF790"/>
  <c r="BF805"/>
  <c r="BF884"/>
  <c r="BF890"/>
  <c r="BF917"/>
  <c r="BF926"/>
  <c r="BF930"/>
  <c r="BF933"/>
  <c r="BF948"/>
  <c r="BF951"/>
  <c r="BF954"/>
  <c r="BF956"/>
  <c r="BF964"/>
  <c r="BF972"/>
  <c r="BF986"/>
  <c r="BF1000"/>
  <c r="BF1014"/>
  <c r="BF1027"/>
  <c r="BF1070"/>
  <c r="BF1097"/>
  <c r="BF1103"/>
  <c r="BF1126"/>
  <c r="BF1160"/>
  <c r="BF266"/>
  <c r="BF299"/>
  <c r="BF311"/>
  <c r="BF386"/>
  <c r="BF456"/>
  <c r="BF464"/>
  <c r="BF500"/>
  <c r="BF529"/>
  <c r="BF574"/>
  <c r="BF575"/>
  <c r="BF616"/>
  <c r="BF683"/>
  <c r="BF688"/>
  <c r="BF699"/>
  <c r="BF712"/>
  <c r="BF736"/>
  <c r="BF740"/>
  <c r="BF799"/>
  <c r="BF819"/>
  <c r="BF885"/>
  <c r="BF887"/>
  <c r="BF889"/>
  <c r="BF892"/>
  <c r="BF1029"/>
  <c r="BF1036"/>
  <c r="BF1078"/>
  <c r="BF1107"/>
  <c r="BF1112"/>
  <c r="BF1166"/>
  <c r="BF1194"/>
  <c r="BF1294"/>
  <c r="F92"/>
  <c r="BF148"/>
  <c r="BF174"/>
  <c r="BF188"/>
  <c r="BF270"/>
  <c r="BF447"/>
  <c r="BF480"/>
  <c r="BF513"/>
  <c r="BF539"/>
  <c r="BF546"/>
  <c r="BF549"/>
  <c r="BF555"/>
  <c r="BF602"/>
  <c r="BF622"/>
  <c r="BF628"/>
  <c r="BF633"/>
  <c r="BF656"/>
  <c r="BF659"/>
  <c r="BF670"/>
  <c r="BF684"/>
  <c r="BF687"/>
  <c r="BF720"/>
  <c r="BF772"/>
  <c r="BF778"/>
  <c r="BF1016"/>
  <c r="BF1092"/>
  <c r="BF1095"/>
  <c r="BF1115"/>
  <c r="BF1368"/>
  <c r="BF1386"/>
  <c r="BF1409"/>
  <c r="BF1474"/>
  <c r="BF1476"/>
  <c r="BF1190"/>
  <c r="BF817"/>
  <c r="BF823"/>
  <c r="BF827"/>
  <c r="BF847"/>
  <c r="BF918"/>
  <c r="BF1018"/>
  <c r="BF1021"/>
  <c r="BF1025"/>
  <c r="BF1034"/>
  <c r="BF1056"/>
  <c r="BF1120"/>
  <c r="BF1123"/>
  <c r="BF1268"/>
  <c r="BF1316"/>
  <c r="BF1411"/>
  <c r="BF1431"/>
  <c r="BF1365"/>
  <c r="BF1374"/>
  <c r="BF1522"/>
  <c r="BF1241"/>
  <c r="BF1310"/>
  <c r="BF1421"/>
  <c r="BF1432"/>
  <c r="BF516"/>
  <c r="BF552"/>
  <c r="BF579"/>
  <c r="BF589"/>
  <c r="BF642"/>
  <c r="BF658"/>
  <c r="BF691"/>
  <c r="BF717"/>
  <c r="BF760"/>
  <c r="BF775"/>
  <c r="BF821"/>
  <c r="BF1835"/>
  <c r="BF151"/>
  <c r="BF407"/>
  <c r="BF419"/>
  <c r="BF432"/>
  <c r="BF542"/>
  <c r="BF544"/>
  <c r="BF591"/>
  <c r="BF627"/>
  <c r="BF652"/>
  <c r="BF671"/>
  <c r="BF725"/>
  <c r="BF791"/>
  <c r="BF1054"/>
  <c r="BF1082"/>
  <c r="BF1101"/>
  <c r="BF1111"/>
  <c r="BF1134"/>
  <c r="BF1135"/>
  <c r="BF1178"/>
  <c r="BF1204"/>
  <c r="BF1207"/>
  <c r="BF1213"/>
  <c r="BF1264"/>
  <c r="BF1346"/>
  <c r="BF1486"/>
  <c r="BF1503"/>
  <c r="BF1548"/>
  <c r="BF1563"/>
  <c r="BF1614"/>
  <c r="BF1635"/>
  <c r="BF1423"/>
  <c r="BF1441"/>
  <c r="BF1485"/>
  <c r="BF1507"/>
  <c r="BF1608"/>
  <c r="BF1690"/>
  <c r="BF1837"/>
  <c r="BF1839"/>
  <c r="BF1871"/>
  <c r="BF1470"/>
  <c r="BF1620"/>
  <c r="BF1818"/>
  <c r="BF1841"/>
  <c r="BF1919"/>
  <c r="BF1921"/>
  <c r="BF1923"/>
  <c r="BF1925"/>
  <c r="BF681"/>
  <c r="BF714"/>
  <c r="BF729"/>
  <c r="BF784"/>
  <c r="BF814"/>
  <c r="BF829"/>
  <c r="BF1038"/>
  <c r="BF1048"/>
  <c r="BF1073"/>
  <c r="BF1090"/>
  <c r="BF1099"/>
  <c r="BF1117"/>
  <c r="BF1225"/>
  <c r="BF1231"/>
  <c r="BF1286"/>
  <c r="BF1322"/>
  <c r="BF1358"/>
  <c r="BF1199"/>
  <c r="BF1457"/>
  <c r="BF1480"/>
  <c r="BF1496"/>
  <c r="BF1501"/>
  <c r="BF1593"/>
  <c r="BF1641"/>
  <c r="BF223"/>
  <c r="BF314"/>
  <c r="BF358"/>
  <c r="BF382"/>
  <c r="BF394"/>
  <c r="BF400"/>
  <c r="BF437"/>
  <c r="BF443"/>
  <c r="BF509"/>
  <c r="BF512"/>
  <c r="BF543"/>
  <c r="BF576"/>
  <c r="BF608"/>
  <c r="BF629"/>
  <c r="BF662"/>
  <c r="BF667"/>
  <c r="BF697"/>
  <c r="BF700"/>
  <c r="BF701"/>
  <c r="BF723"/>
  <c r="BF1050"/>
  <c r="BF1096"/>
  <c r="BF1108"/>
  <c r="BF1110"/>
  <c r="BF1128"/>
  <c r="BF1138"/>
  <c r="BF1148"/>
  <c r="BF1174"/>
  <c r="BF1180"/>
  <c r="BF1196"/>
  <c r="BF1352"/>
  <c r="BF1392"/>
  <c r="BF1403"/>
  <c r="BF1425"/>
  <c r="BF1435"/>
  <c r="BF1482"/>
  <c r="BF1490"/>
  <c r="BF1499"/>
  <c r="BF1537"/>
  <c r="BF1578"/>
  <c r="BF1665"/>
  <c r="BF1821"/>
  <c r="BF1192"/>
  <c r="BF1235"/>
  <c r="BF1248"/>
  <c r="BF1334"/>
  <c r="BF1364"/>
  <c r="BF1650"/>
  <c r="BF1659"/>
  <c r="BF1683"/>
  <c r="BF1780"/>
  <c r="BF1810"/>
  <c r="BF1901"/>
  <c r="BF160"/>
  <c r="BF258"/>
  <c r="BF282"/>
  <c r="BF296"/>
  <c r="BF303"/>
  <c r="BF462"/>
  <c r="BF473"/>
  <c r="BF494"/>
  <c r="BF526"/>
  <c r="BF577"/>
  <c r="BF599"/>
  <c r="BF631"/>
  <c r="BF665"/>
  <c r="BF672"/>
  <c r="BF677"/>
  <c r="BF696"/>
  <c r="BF733"/>
  <c r="BF813"/>
  <c r="BF882"/>
  <c r="BF905"/>
  <c r="BF730"/>
  <c r="BF1031"/>
  <c r="BF1040"/>
  <c r="BF1119"/>
  <c r="BF1328"/>
  <c r="BF1447"/>
  <c r="BF1451"/>
  <c r="BF1463"/>
  <c r="BF1469"/>
  <c r="BF1478"/>
  <c r="BF1504"/>
  <c r="BF1626"/>
  <c r="BF1674"/>
  <c r="BF1720"/>
  <c r="BF1750"/>
  <c r="F37"/>
  <c i="1" r="BD95"/>
  <c r="BD94"/>
  <c r="W33"/>
  <c i="2" r="J33"/>
  <c i="1" r="AV95"/>
  <c i="2" r="F35"/>
  <c i="1" r="BB95"/>
  <c r="BB94"/>
  <c r="W31"/>
  <c i="2" r="F36"/>
  <c i="1" r="BC95"/>
  <c r="BC94"/>
  <c r="W32"/>
  <c i="2" r="F33"/>
  <c i="1" r="AZ95"/>
  <c r="AZ94"/>
  <c r="W29"/>
  <c i="2" l="1" r="P467"/>
  <c r="T467"/>
  <c r="T145"/>
  <c r="R467"/>
  <c r="R145"/>
  <c r="P146"/>
  <c r="P145"/>
  <c i="1" r="AU95"/>
  <c i="2" r="BK467"/>
  <c r="J467"/>
  <c r="J103"/>
  <c r="J1918"/>
  <c r="J123"/>
  <c r="BK146"/>
  <c r="J146"/>
  <c r="J97"/>
  <c i="1" r="AU94"/>
  <c r="AV94"/>
  <c r="AK29"/>
  <c r="AY94"/>
  <c i="2" r="F34"/>
  <c i="1" r="BA95"/>
  <c r="BA94"/>
  <c r="W30"/>
  <c i="2" r="J34"/>
  <c i="1" r="AW95"/>
  <c r="AT95"/>
  <c r="AX94"/>
  <c i="2" l="1" r="BK145"/>
  <c r="J145"/>
  <c r="J96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<sst xmlns="http://schemas.openxmlformats.org/spreadsheetml/2006/main">
  <si>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</si>
  <si>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</si>
  <si>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</si>
  <si>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</si>
  <si>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</si>
  <si>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{817f093e-a7bb-44b8-814b-1409420f6724}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</si>
  <si>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</si>
  <si>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</si>
  <si>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</si>
  <si>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</si>
  <si>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</si>
  <si>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</si>
  <si>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</si>
  <si>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</si>
  <si>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04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</si>
  <si>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</si>
  <si>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</si>
  <si>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Bělohorská</t>
  </si>
  <si>
    <t>KSO:</t>
  </si>
  <si>
    <t>CC-CZ:</t>
  </si>
  <si>
    <t>Místo:</t>
  </si>
  <si>
    <t xml:space="preserve"> </t>
  </si>
  <si>
    <t>Datum:</t>
  </si>
  <si>
    <t>17. 4. 2024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</si>
  <si>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</si>
  <si>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</si>
  <si>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</si>
  <si>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</si>
  <si>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</si>
  <si>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</si>
  <si>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</si>
  <si>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</si>
  <si>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</si>
  <si>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</si>
  <si>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</si>
  <si>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</si>
  <si>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</si>
  <si>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</si>
  <si>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</si>
  <si>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</si>
  <si>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</si>
  <si>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</si>
  <si>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</si>
  <si>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</si>
  <si>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</si>
  <si>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</si>
  <si>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</si>
  <si>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</si>
  <si>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</si>
  <si>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</si>
  <si>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</si>
  <si>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</si>
  <si>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</si>
  <si>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</si>
  <si>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</si>
  <si>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</si>
  <si>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</si>
  <si>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</si>
  <si>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</si>
  <si>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</si>
  <si>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</si>
  <si>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</si>
  <si>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</si>
  <si>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</si>
  <si>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</si>
  <si>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</si>
  <si>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</si>
  <si>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</si>
  <si>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</si>
  <si>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</si>
  <si>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</si>
  <si>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</si>
  <si>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</si>
  <si>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</si>
  <si>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</si>
  <si>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</si>
  <si>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</si>
  <si>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</si>
  <si>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</si>
  <si>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Bělohorská 1654/108, byt č.9</t>
  </si>
  <si>
    <t>STA</t>
  </si>
  <si>
    <t>1</t>
  </si>
  <si>
    <t>{c2bb4072-6f86-4267-9d64-e47192af2286}</t>
  </si>
  <si>
    <t>KRYCÍ LIST SOUPISU PRACÍ</t>
  </si>
  <si>
    <t>Objekt:</t>
  </si>
  <si>
    <t>02 - Bělohorská 1654/108, byt č.9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</si>
  <si>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</si>
  <si>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</si>
  <si>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</si>
  <si>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</si>
  <si>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</si>
  <si>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</si>
  <si>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</si>
  <si>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</si>
  <si>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</si>
  <si>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</si>
  <si>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</si>
  <si>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</si>
  <si>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</si>
  <si>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</si>
  <si>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</si>
  <si>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</si>
  <si>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</si>
  <si>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</si>
  <si>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</si>
  <si>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</si>
  <si>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</si>
  <si>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</si>
  <si>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</si>
  <si>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766 - Konstrukce truhlářské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</si>
  <si>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</si>
  <si>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</si>
  <si>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</si>
  <si>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</si>
  <si>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</si>
  <si>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</si>
  <si>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</si>
  <si>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</si>
  <si>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</si>
  <si>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</si>
  <si>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</si>
  <si>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</si>
  <si>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</si>
  <si>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</si>
  <si>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</si>
  <si>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</si>
  <si>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</si>
  <si>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</si>
  <si>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</si>
  <si>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</si>
  <si>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</si>
  <si>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</si>
  <si>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</si>
  <si>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</si>
  <si>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</si>
  <si>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</si>
  <si>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</si>
  <si>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</si>
  <si>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</si>
  <si>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310237261</t>
  </si>
  <si>
    <t>Zazdívka otvorů pl přes 0,09 do 0,25 m2 ve zdivu nadzákladovém cihlami pálenými tl přes 450 do 600 mm</t>
  </si>
  <si>
    <t>kus</t>
  </si>
  <si>
    <t>4</t>
  </si>
  <si>
    <t>2</t>
  </si>
  <si>
    <t>274946753</t>
  </si>
  <si>
    <t>VV</t>
  </si>
  <si>
    <t>Rozvod ZTI</t>
  </si>
  <si>
    <t>317941121</t>
  </si>
  <si>
    <t>Osazování ocelových válcovaných nosníků na zdivu I, IE, U, UE nebo L do č. 12 nebo výšky do 120 mm</t>
  </si>
  <si>
    <t>t</t>
  </si>
  <si>
    <t>-1429924298</t>
  </si>
  <si>
    <t>Překlad nad novou zárubní do koupelny a na WC</t>
  </si>
  <si>
    <t>9,32*1,1/1000*2</t>
  </si>
  <si>
    <t>Součet</t>
  </si>
  <si>
    <t>M</t>
  </si>
  <si>
    <t>13332003</t>
  </si>
  <si>
    <t>úhelník ocelový nerovnostranný jakost S235JR (11 375) 100x75x7mm</t>
  </si>
  <si>
    <t>8</t>
  </si>
  <si>
    <t>-1816893464</t>
  </si>
  <si>
    <t>340237211</t>
  </si>
  <si>
    <t>Zazdívka otvorů v příčkách nebo stěnách pl přes 0,09 do 0,25 m2 cihlami plnými tl do 100 mm</t>
  </si>
  <si>
    <t>822810700</t>
  </si>
  <si>
    <t>Rozvody ZTI a elektro</t>
  </si>
  <si>
    <t>5</t>
  </si>
  <si>
    <t>340271021</t>
  </si>
  <si>
    <t>Zazdívka otvorů v příčkách nebo stěnách pl přes 0,25 do 1 m2 tvárnicemi pórobetonovými tl 100 mm</t>
  </si>
  <si>
    <t>m2</t>
  </si>
  <si>
    <t>-930260153</t>
  </si>
  <si>
    <t>Doplnění zdiva okolo nové zárubně do koupelny a na WC</t>
  </si>
  <si>
    <t>2,4</t>
  </si>
  <si>
    <t>Dozdění ostění mewnčí vestavěné skříňky v kuchyni</t>
  </si>
  <si>
    <t>0,6*0,3</t>
  </si>
  <si>
    <t>Dřevěná okna</t>
  </si>
  <si>
    <t>Kuchyně</t>
  </si>
  <si>
    <t>0,4*0,6</t>
  </si>
  <si>
    <t>WC</t>
  </si>
  <si>
    <t>Koupelna</t>
  </si>
  <si>
    <t>6</t>
  </si>
  <si>
    <t>Úpravy povrchů, podlahy a osazování výplní</t>
  </si>
  <si>
    <t>611131121</t>
  </si>
  <si>
    <t>Penetrační disperzní nátěr vnitřních stropů nanášený ručně</t>
  </si>
  <si>
    <t>1750302584</t>
  </si>
  <si>
    <t>Chodba 1.1</t>
  </si>
  <si>
    <t>(2,8+0,15)*0,98+2,8*0,5+3,362*1</t>
  </si>
  <si>
    <t>Koupelna 1.2</t>
  </si>
  <si>
    <t>2*1,35+0,317*0,742</t>
  </si>
  <si>
    <t>0,87*1,35</t>
  </si>
  <si>
    <t>Kuchyně 1.6</t>
  </si>
  <si>
    <t>2,95*2,645+0,9*0,598+0,38*1+0,5*2,8</t>
  </si>
  <si>
    <t>Pokoj 1.5</t>
  </si>
  <si>
    <t>3,915*4,78+0,15*2,08</t>
  </si>
  <si>
    <t>Ložnice 1.6</t>
  </si>
  <si>
    <t>2,95*4,85</t>
  </si>
  <si>
    <t>7</t>
  </si>
  <si>
    <t>611311131</t>
  </si>
  <si>
    <t>Vápenný štuk vnitřních rovných stropů tloušťky do 3 mm</t>
  </si>
  <si>
    <t>-459400664</t>
  </si>
  <si>
    <t>611315101</t>
  </si>
  <si>
    <t>Vápenná hrubá omítka rýh ve stropech š do 150 mm</t>
  </si>
  <si>
    <t>1351680445</t>
  </si>
  <si>
    <t>12*0,1</t>
  </si>
  <si>
    <t>9</t>
  </si>
  <si>
    <t>612131101</t>
  </si>
  <si>
    <t>Cementový postřik vnitřních stěn nanášený celoplošně ručně</t>
  </si>
  <si>
    <t>1811359060</t>
  </si>
  <si>
    <t>Kanalizace připojovací</t>
  </si>
  <si>
    <t>14,5*0,15</t>
  </si>
  <si>
    <t>Vodovod</t>
  </si>
  <si>
    <t>26*0,2</t>
  </si>
  <si>
    <t>Elektro</t>
  </si>
  <si>
    <t>350*0,05</t>
  </si>
  <si>
    <t>0,2*2+0,6*2+1,2*2</t>
  </si>
  <si>
    <t>Zazdění oken</t>
  </si>
  <si>
    <t>0,4*0,6*3</t>
  </si>
  <si>
    <t>Dozdění ostění menší vestavěné skříňky v kuchyni</t>
  </si>
  <si>
    <t>POD OBKLADY</t>
  </si>
  <si>
    <t>(2*2+1,35*2+0,317*2)*2-1,4</t>
  </si>
  <si>
    <t>WC 1.3</t>
  </si>
  <si>
    <t>(1,35*2+0,87*2)*1,5-0,7*1,5</t>
  </si>
  <si>
    <t>10</t>
  </si>
  <si>
    <t>612131121</t>
  </si>
  <si>
    <t>Penetrační disperzní nátěr vnitřních stěn nanášený ručně</t>
  </si>
  <si>
    <t>934579615</t>
  </si>
  <si>
    <t>(3,362*2-2,8+2,8+0,15*2+2,48*2)*3,04-1,6*3-1,8-1,4*2</t>
  </si>
  <si>
    <t>(1,35*2+2*2+0,317*2)*3,05-1,4</t>
  </si>
  <si>
    <t>(0,87*2+1,35*2)*3,05-1,4</t>
  </si>
  <si>
    <t>(2,95+0,598*2+0,38+0,7+0,5*2+0,175*2+0,9*2+1,57*2)*3,07-1,6</t>
  </si>
  <si>
    <t>(3,915*2-2,6+4,78*2+0,15*2)*2,84-1,6-2,08*1,45</t>
  </si>
  <si>
    <t>(2,95*2+4,85*2)*2,85-1,6-2,08*1,49</t>
  </si>
  <si>
    <t>Odpočet obkladů</t>
  </si>
  <si>
    <t>-18,878</t>
  </si>
  <si>
    <t>11</t>
  </si>
  <si>
    <t>612142001</t>
  </si>
  <si>
    <t>Pletivo sklovláknité vnitřních stěn vtlačené do tmelu</t>
  </si>
  <si>
    <t>1545975996</t>
  </si>
  <si>
    <t>20</t>
  </si>
  <si>
    <t>612311131</t>
  </si>
  <si>
    <t>Vápenný štuk vnitřních stěn tloušťky do 3 mm</t>
  </si>
  <si>
    <t>-101564787</t>
  </si>
  <si>
    <t>13</t>
  </si>
  <si>
    <t>612315101</t>
  </si>
  <si>
    <t>Vápenná hrubá omítka rýh ve stěnách š do 150 mm</t>
  </si>
  <si>
    <t>1451966580</t>
  </si>
  <si>
    <t>350*0,1</t>
  </si>
  <si>
    <t>14</t>
  </si>
  <si>
    <t>612315212</t>
  </si>
  <si>
    <t>Vápenná hladká omítka malých ploch přes 0,09 do 0,25 m2 na stěnách</t>
  </si>
  <si>
    <t>-1004946468</t>
  </si>
  <si>
    <t>8*2+1*2</t>
  </si>
  <si>
    <t>15</t>
  </si>
  <si>
    <t>612321121</t>
  </si>
  <si>
    <t>Vápenocementová omítka hladká jednovrstvá vnitřních stěn nanášená ručně</t>
  </si>
  <si>
    <t>1220402509</t>
  </si>
  <si>
    <t>Po zazdění oken</t>
  </si>
  <si>
    <t>Po soklíku na chodbě</t>
  </si>
  <si>
    <t>2,8+0,15+0,543+1*2+0,5*2+0,98*2+3,362-0,8*4-0,6*2</t>
  </si>
  <si>
    <t>Pod obklady koupelna s WC</t>
  </si>
  <si>
    <t>18,878</t>
  </si>
  <si>
    <t>16</t>
  </si>
  <si>
    <t>619991001</t>
  </si>
  <si>
    <t>Zakrytí podlahy fólií</t>
  </si>
  <si>
    <t>-1811130273</t>
  </si>
  <si>
    <t>17</t>
  </si>
  <si>
    <t>629991011</t>
  </si>
  <si>
    <t>Zakrytí výplní otvorů a svislých ploch fólií přilepenou lepící páskou</t>
  </si>
  <si>
    <t>-858610002</t>
  </si>
  <si>
    <t>Okna včetně parapetu</t>
  </si>
  <si>
    <t>2,2*1,8*2</t>
  </si>
  <si>
    <t>18</t>
  </si>
  <si>
    <t>631311131</t>
  </si>
  <si>
    <t>Doplnění dosavadních mazanin betonem prostým plochy do 1 m2 tloušťky přes 80 mm</t>
  </si>
  <si>
    <t>m3</t>
  </si>
  <si>
    <t>-1314377043</t>
  </si>
  <si>
    <t>Po rozvodech v podlaze koupelny- sprch kout,umyvadlo, topný žebřík</t>
  </si>
  <si>
    <t>5*0,15*0,2</t>
  </si>
  <si>
    <t>19</t>
  </si>
  <si>
    <t>635211411</t>
  </si>
  <si>
    <t>Doplnění násypů pod podlahy, mazaniny a dlažby perlitem pl do 2 m2</t>
  </si>
  <si>
    <t>-198371333</t>
  </si>
  <si>
    <t>Po rozvodech v podlaze koupelny- sprch kout,umyvadlo,topný žebřík</t>
  </si>
  <si>
    <t>642944121</t>
  </si>
  <si>
    <t>Osazování ocelových zárubní dodatečné pl do 2,5 m2</t>
  </si>
  <si>
    <t>-949915168</t>
  </si>
  <si>
    <t>Koupelna a WC</t>
  </si>
  <si>
    <t>1+1</t>
  </si>
  <si>
    <t>55331436</t>
  </si>
  <si>
    <t>zárubeň jednokřídlá ocelová pro dodatečnou montáž tl stěny 110-150mm rozměru 700/1970, 2100mm</t>
  </si>
  <si>
    <t>1093091223</t>
  </si>
  <si>
    <t>Ostatní konstrukce a práce, bourání</t>
  </si>
  <si>
    <t>22</t>
  </si>
  <si>
    <t>949101111</t>
  </si>
  <si>
    <t>Lešení pomocné pro objekty pozemních staveb s lešeňovou podlahou v do 1,9 m zatížení do 150 kg/m2</t>
  </si>
  <si>
    <t>-1881348575</t>
  </si>
  <si>
    <t>23</t>
  </si>
  <si>
    <t>952901111</t>
  </si>
  <si>
    <t>Vyčištění budov bytové a občanské výstavby při výšce podlaží do 4 m</t>
  </si>
  <si>
    <t>-929955133</t>
  </si>
  <si>
    <t>24</t>
  </si>
  <si>
    <t>952902021</t>
  </si>
  <si>
    <t>Čištění budov zametení hladkých podlah</t>
  </si>
  <si>
    <t>13473943</t>
  </si>
  <si>
    <t>Společné prostory - dny x plocha</t>
  </si>
  <si>
    <t>45*100</t>
  </si>
  <si>
    <t>25</t>
  </si>
  <si>
    <t>962031132</t>
  </si>
  <si>
    <t>Bourání příček nebo přizdívek z cihel pálených tl do 100 mm</t>
  </si>
  <si>
    <t>-1211424299</t>
  </si>
  <si>
    <t>Obezdívka vany</t>
  </si>
  <si>
    <t>1,5*0,6</t>
  </si>
  <si>
    <t>26</t>
  </si>
  <si>
    <t>965046111</t>
  </si>
  <si>
    <t>Broušení stávajících betonových podlah úběr do 3 mm</t>
  </si>
  <si>
    <t>-894264273</t>
  </si>
  <si>
    <t>27</t>
  </si>
  <si>
    <t>965046119</t>
  </si>
  <si>
    <t>Příplatek k broušení stávajících betonových podlah za každý další 1 mm úběru</t>
  </si>
  <si>
    <t>-214097809</t>
  </si>
  <si>
    <t>28</t>
  </si>
  <si>
    <t>965081213</t>
  </si>
  <si>
    <t>Bourání podlah z dlaždic keramických nebo xylolitových tl do 10 mm plochy přes 1 m2</t>
  </si>
  <si>
    <t>-1544111767</t>
  </si>
  <si>
    <t>29</t>
  </si>
  <si>
    <t>965081611</t>
  </si>
  <si>
    <t>Odsekání soklíků rovných</t>
  </si>
  <si>
    <t>m</t>
  </si>
  <si>
    <t>-1488794468</t>
  </si>
  <si>
    <t>0,87*2+1,35*2-0,6</t>
  </si>
  <si>
    <t>30</t>
  </si>
  <si>
    <t>965082932</t>
  </si>
  <si>
    <t>Odstranění násypů pod podlahami tl do 200 mm pl do 2 m2</t>
  </si>
  <si>
    <t>510247648</t>
  </si>
  <si>
    <t>31</t>
  </si>
  <si>
    <t>968062244</t>
  </si>
  <si>
    <t>Vybourání dřevěných rámů oken jednoduchých včetně křídel pl do 1 m2</t>
  </si>
  <si>
    <t>-893735288</t>
  </si>
  <si>
    <t>32</t>
  </si>
  <si>
    <t>968072455</t>
  </si>
  <si>
    <t>Vybourání kovových dveřních zárubní pl do 2 m2</t>
  </si>
  <si>
    <t>-1486168956</t>
  </si>
  <si>
    <t xml:space="preserve">WC </t>
  </si>
  <si>
    <t>1,2</t>
  </si>
  <si>
    <t>koupelna</t>
  </si>
  <si>
    <t>33</t>
  </si>
  <si>
    <t>971033431</t>
  </si>
  <si>
    <t>Vybourání otvorů ve zdivu cihelném pl do 0,25 m2 na MVC nebo MV tl do 150 mm</t>
  </si>
  <si>
    <t>-718567490</t>
  </si>
  <si>
    <t>34</t>
  </si>
  <si>
    <t>971033451</t>
  </si>
  <si>
    <t>Vybourání otvorů ve zdivu cihelném pl do 0,25 m2 na MVC nebo MV tl do 450 mm</t>
  </si>
  <si>
    <t>1711973021</t>
  </si>
  <si>
    <t>ZTI</t>
  </si>
  <si>
    <t>35</t>
  </si>
  <si>
    <t>974031132</t>
  </si>
  <si>
    <t>Vysekání rýh ve zdivu cihelném hl do 50 mm š do 70 mm</t>
  </si>
  <si>
    <t>-1801613009</t>
  </si>
  <si>
    <t>Připojovací umyvadlo</t>
  </si>
  <si>
    <t>36</t>
  </si>
  <si>
    <t>974031142</t>
  </si>
  <si>
    <t>Vysekání rýh ve zdivu cihelném hl do 70 mm š do 70 mm</t>
  </si>
  <si>
    <t>-1806160485</t>
  </si>
  <si>
    <t>Připojovací umyvadlo od umyvadla ke sprchovému koutu</t>
  </si>
  <si>
    <t>1,5</t>
  </si>
  <si>
    <t xml:space="preserve">Připojovací potrubí  - myčka, pračka, dřez</t>
  </si>
  <si>
    <t>Kuchyně myčka a pračka</t>
  </si>
  <si>
    <t>37</t>
  </si>
  <si>
    <t>974031144</t>
  </si>
  <si>
    <t>Vysekání rýh ve zdivu cihelném hl do 70 mm š do 150 mm</t>
  </si>
  <si>
    <t>1319659810</t>
  </si>
  <si>
    <t>Vovovod</t>
  </si>
  <si>
    <t>Kuchyně dřez</t>
  </si>
  <si>
    <t>4,5</t>
  </si>
  <si>
    <t>38</t>
  </si>
  <si>
    <t>974031153</t>
  </si>
  <si>
    <t>Vysekání rýh ve zdivu cihelném hl do 100 mm š do 100 mm</t>
  </si>
  <si>
    <t>2112542893</t>
  </si>
  <si>
    <t>Koupelna sprcha</t>
  </si>
  <si>
    <t>39</t>
  </si>
  <si>
    <t>974031164</t>
  </si>
  <si>
    <t>Vysekání rýh ve zdivu cihelném hl do 150 mm š do 150 mm</t>
  </si>
  <si>
    <t>-1648789694</t>
  </si>
  <si>
    <t>0,5</t>
  </si>
  <si>
    <t>40</t>
  </si>
  <si>
    <t>974042567</t>
  </si>
  <si>
    <t>Vysekání rýh v dlažbě betonové nebo jiné monolitické hl do 150 mm š do 300 mm</t>
  </si>
  <si>
    <t>-643486852</t>
  </si>
  <si>
    <t>6,5</t>
  </si>
  <si>
    <t>41</t>
  </si>
  <si>
    <t>976082131</t>
  </si>
  <si>
    <t>Vybourání objímek, držáků nebo věšáků ze zdiva cihelného</t>
  </si>
  <si>
    <t>713666506</t>
  </si>
  <si>
    <t>Koupelna věšák, madlo WC,zásobník na papír WC</t>
  </si>
  <si>
    <t>2+1+1</t>
  </si>
  <si>
    <t>42</t>
  </si>
  <si>
    <t>977132122</t>
  </si>
  <si>
    <t>Vyvrtání otvorů pro elektroinstalační krabice ve stěnách z dutých cihel nebo tvárnic hloubky přes 60 do 90 mm</t>
  </si>
  <si>
    <t>-1690428441</t>
  </si>
  <si>
    <t>Krabice elektro silno + slaboproud</t>
  </si>
  <si>
    <t>58</t>
  </si>
  <si>
    <t>43</t>
  </si>
  <si>
    <t>977312113</t>
  </si>
  <si>
    <t>Řezání stávajících betonových mazanin vyztužených hl do 150 mm</t>
  </si>
  <si>
    <t>-49661469</t>
  </si>
  <si>
    <t>V podlaze koupelny</t>
  </si>
  <si>
    <t>44</t>
  </si>
  <si>
    <t>977332121</t>
  </si>
  <si>
    <t>Frézování drážek ve stěnách z cihel včetně omítky do 30x30 mm</t>
  </si>
  <si>
    <t>1848563699</t>
  </si>
  <si>
    <t>350</t>
  </si>
  <si>
    <t>45</t>
  </si>
  <si>
    <t>977343121</t>
  </si>
  <si>
    <t>Frézování drážek ve stropech z betonu včetně omítky do 30x30 mm</t>
  </si>
  <si>
    <t>-150864097</t>
  </si>
  <si>
    <t>46</t>
  </si>
  <si>
    <t>978013191</t>
  </si>
  <si>
    <t>Otlučení (osekání) vnitřní vápenné nebo vápenocementové omítky stěn v rozsahu přes 50 do 100 %</t>
  </si>
  <si>
    <t>399895728</t>
  </si>
  <si>
    <t>Rozdíl výšky obkladu</t>
  </si>
  <si>
    <t>18,878-10,321</t>
  </si>
  <si>
    <t>47</t>
  </si>
  <si>
    <t>978059541</t>
  </si>
  <si>
    <t>Odsekání a odebrání obkladů stěn z vnitřních obkládaček plochy přes 1 m2</t>
  </si>
  <si>
    <t>-982385813</t>
  </si>
  <si>
    <t>(2*2+1,35*2+0,317*2)*1,53-0,6*1,5</t>
  </si>
  <si>
    <t>997</t>
  </si>
  <si>
    <t>Přesun sutě</t>
  </si>
  <si>
    <t>48</t>
  </si>
  <si>
    <t>997013213</t>
  </si>
  <si>
    <t>Vnitrostaveništní doprava suti a vybouraných hmot pro budovy v přes 9 do 12 m ručně</t>
  </si>
  <si>
    <t>-1581280161</t>
  </si>
  <si>
    <t>49</t>
  </si>
  <si>
    <t>997013219</t>
  </si>
  <si>
    <t>Příplatek k vnitrostaveništní dopravě suti a vybouraných hmot za zvětšenou dopravu suti ZKD 10 m</t>
  </si>
  <si>
    <t>206347770</t>
  </si>
  <si>
    <t>6,485*25 'Přepočtené koeficientem množství</t>
  </si>
  <si>
    <t>50</t>
  </si>
  <si>
    <t>997013501</t>
  </si>
  <si>
    <t>Odvoz suti a vybouraných hmot na skládku nebo meziskládku do 1 km se složením</t>
  </si>
  <si>
    <t>1611676918</t>
  </si>
  <si>
    <t>51</t>
  </si>
  <si>
    <t>997013509</t>
  </si>
  <si>
    <t>Příplatek k odvozu suti a vybouraných hmot na skládku ZKD 1 km přes 1 km</t>
  </si>
  <si>
    <t>75174605</t>
  </si>
  <si>
    <t>6,485*19 'Přepočtené koeficientem množství</t>
  </si>
  <si>
    <t>52</t>
  </si>
  <si>
    <t>997013631</t>
  </si>
  <si>
    <t>Poplatek za uložení na skládce (skládkovné) stavebního odpadu směsného kód odpadu 17 09 04</t>
  </si>
  <si>
    <t>961046823</t>
  </si>
  <si>
    <t>998</t>
  </si>
  <si>
    <t>Přesun hmot</t>
  </si>
  <si>
    <t>53</t>
  </si>
  <si>
    <t>998018002</t>
  </si>
  <si>
    <t>Přesun hmot pro budovy ruční pro budovy v přes 6 do 12 m</t>
  </si>
  <si>
    <t>-1783959105</t>
  </si>
  <si>
    <t>54</t>
  </si>
  <si>
    <t>998018011</t>
  </si>
  <si>
    <t>Příplatek k ručnímu přesunu hmot pro budovy za zvětšený přesun ZKD 100 m</t>
  </si>
  <si>
    <t>-1634904646</t>
  </si>
  <si>
    <t>4,824*2 'Přepočtené koeficientem množství</t>
  </si>
  <si>
    <t>PSV</t>
  </si>
  <si>
    <t>Práce a dodávky PSV</t>
  </si>
  <si>
    <t>711</t>
  </si>
  <si>
    <t>Izolace proti vodě, vlhkosti a plynům</t>
  </si>
  <si>
    <t>55</t>
  </si>
  <si>
    <t>711493112</t>
  </si>
  <si>
    <t>Izolace proti podpovrchové a tlakové vodě vodorovná těsnicí stěrkou jednosložkovou na bázi cementu</t>
  </si>
  <si>
    <t>389892173</t>
  </si>
  <si>
    <t>56</t>
  </si>
  <si>
    <t>711199101</t>
  </si>
  <si>
    <t>Provedení těsnícího pásu do spoje dilatační nebo styčné spáry podlaha - stěna</t>
  </si>
  <si>
    <t>270291254</t>
  </si>
  <si>
    <t>2*2+1,35*2+0,317*2</t>
  </si>
  <si>
    <t>57</t>
  </si>
  <si>
    <t>28355022</t>
  </si>
  <si>
    <t>páska pružná těsnící hydroizolační š do 125mm</t>
  </si>
  <si>
    <t>854566717</t>
  </si>
  <si>
    <t>7,334</t>
  </si>
  <si>
    <t>7,334*1,1 'Přepočtené koeficientem množství</t>
  </si>
  <si>
    <t>711199102</t>
  </si>
  <si>
    <t>Provedení těsnícího koutu pro vnější nebo vnitřní roh spáry podlaha - stěna</t>
  </si>
  <si>
    <t>-1018933515</t>
  </si>
  <si>
    <t>59</t>
  </si>
  <si>
    <t>59054004</t>
  </si>
  <si>
    <t>páska pružná těsnící hydroizolační-roh</t>
  </si>
  <si>
    <t>1429878342</t>
  </si>
  <si>
    <t>60</t>
  </si>
  <si>
    <t>59054242</t>
  </si>
  <si>
    <t>páska pružná těsnící hydroizolační -kout</t>
  </si>
  <si>
    <t>-25326182</t>
  </si>
  <si>
    <t>61</t>
  </si>
  <si>
    <t>711493122</t>
  </si>
  <si>
    <t>Izolace proti podpovrchové a tlakové vodě svislá těsnicí stěrkou jednosložkovou na bázi cementu</t>
  </si>
  <si>
    <t>-1396874843</t>
  </si>
  <si>
    <t xml:space="preserve">Koupelna  1.2</t>
  </si>
  <si>
    <t>(2*2+1,35*2+0,317*2)*0,1+(1+1)*2</t>
  </si>
  <si>
    <t>62</t>
  </si>
  <si>
    <t>998711122</t>
  </si>
  <si>
    <t>Přesun hmot tonážní pro izolace proti vodě, vlhkosti a plynům ruční v objektech v přes 6 do 12 m</t>
  </si>
  <si>
    <t>285345214</t>
  </si>
  <si>
    <t>63</t>
  </si>
  <si>
    <t>998711129</t>
  </si>
  <si>
    <t>Příplatek k ručnímu přesunu hmot tonážnímu pro izolace proti vodě, vlhkosti a plynům za zvětšený přesun ZKD 50 m</t>
  </si>
  <si>
    <t>1108838589</t>
  </si>
  <si>
    <t>0,035*2 'Přepočtené koeficientem množství</t>
  </si>
  <si>
    <t>721</t>
  </si>
  <si>
    <t>Zdravotechnika - vnitřní kanalizace</t>
  </si>
  <si>
    <t>64</t>
  </si>
  <si>
    <t>721170972</t>
  </si>
  <si>
    <t>Potrubí z PVC krácení trub DN 50</t>
  </si>
  <si>
    <t>843169559</t>
  </si>
  <si>
    <t>Umyvadlo</t>
  </si>
  <si>
    <t>Dřez</t>
  </si>
  <si>
    <t>65</t>
  </si>
  <si>
    <t>721170973</t>
  </si>
  <si>
    <t>Potrubí z PVC krácení trub DN 70</t>
  </si>
  <si>
    <t>889670583</t>
  </si>
  <si>
    <t>Koupelna vana</t>
  </si>
  <si>
    <t>66</t>
  </si>
  <si>
    <t>721170974</t>
  </si>
  <si>
    <t>Potrubí z PVC krácení trub DN 110</t>
  </si>
  <si>
    <t>-281789058</t>
  </si>
  <si>
    <t>67</t>
  </si>
  <si>
    <t>721171803</t>
  </si>
  <si>
    <t>Demontáž potrubí z PVC D do 75</t>
  </si>
  <si>
    <t>1025987455</t>
  </si>
  <si>
    <t>Vana,umyvadlo, dřez</t>
  </si>
  <si>
    <t>68</t>
  </si>
  <si>
    <t>721171808</t>
  </si>
  <si>
    <t>Demontáž potrubí z PVC D přes 75 do 114</t>
  </si>
  <si>
    <t>-838720009</t>
  </si>
  <si>
    <t>69</t>
  </si>
  <si>
    <t>721171905</t>
  </si>
  <si>
    <t>Potrubí z PP vsazení odbočky do hrdla DN 110</t>
  </si>
  <si>
    <t>-1433677394</t>
  </si>
  <si>
    <t>70</t>
  </si>
  <si>
    <t>721174042</t>
  </si>
  <si>
    <t>Potrubí kanalizační z PP připojovací DN 40</t>
  </si>
  <si>
    <t>23469017</t>
  </si>
  <si>
    <t>Umyvadlo koupelna, bojler</t>
  </si>
  <si>
    <t>2+1,5</t>
  </si>
  <si>
    <t>71</t>
  </si>
  <si>
    <t>721174043</t>
  </si>
  <si>
    <t>Potrubí kanalizační z PP připojovací DN 50</t>
  </si>
  <si>
    <t>1869720413</t>
  </si>
  <si>
    <t>Pračka,myčka,dřez</t>
  </si>
  <si>
    <t>72</t>
  </si>
  <si>
    <t>721174044</t>
  </si>
  <si>
    <t>Potrubí kanalizační z PP připojovací DN 75</t>
  </si>
  <si>
    <t>-333609910</t>
  </si>
  <si>
    <t>Sprcha koupelna</t>
  </si>
  <si>
    <t>Část rozvodu a napojení kuchyně</t>
  </si>
  <si>
    <t>73</t>
  </si>
  <si>
    <t>721174045</t>
  </si>
  <si>
    <t>Potrubí kanalizační z PP připojovací DN 110</t>
  </si>
  <si>
    <t>-88510118</t>
  </si>
  <si>
    <t>74</t>
  </si>
  <si>
    <t>721194104</t>
  </si>
  <si>
    <t>Vyvedení a upevnění odpadních výpustek DN 40</t>
  </si>
  <si>
    <t>206977206</t>
  </si>
  <si>
    <t>Umyvadlo koupelna a bijler</t>
  </si>
  <si>
    <t>75</t>
  </si>
  <si>
    <t>721194105</t>
  </si>
  <si>
    <t>Vyvedení a upevnění odpadních výpustek DN 50</t>
  </si>
  <si>
    <t>-319512871</t>
  </si>
  <si>
    <t>Pračka, myčka, dřez</t>
  </si>
  <si>
    <t>1+1+1</t>
  </si>
  <si>
    <t>76</t>
  </si>
  <si>
    <t>721194107</t>
  </si>
  <si>
    <t>Vyvedení a upevnění odpadních výpustek DN 70</t>
  </si>
  <si>
    <t>-783966159</t>
  </si>
  <si>
    <t>Sprcha</t>
  </si>
  <si>
    <t>77</t>
  </si>
  <si>
    <t>721194109</t>
  </si>
  <si>
    <t>Vyvedení a upevnění odpadních výpustek DN 110</t>
  </si>
  <si>
    <t>1974912967</t>
  </si>
  <si>
    <t>wc</t>
  </si>
  <si>
    <t>78</t>
  </si>
  <si>
    <t>721219128</t>
  </si>
  <si>
    <t>Montáž odtokového sprchového žlabu délky do 1050 mm</t>
  </si>
  <si>
    <t>-427970551</t>
  </si>
  <si>
    <t>79</t>
  </si>
  <si>
    <t>HLE.HL050D80</t>
  </si>
  <si>
    <t>Kryt žlabu Design vhodný pro žlaby délky 800mm</t>
  </si>
  <si>
    <t>38059239</t>
  </si>
  <si>
    <t>80</t>
  </si>
  <si>
    <t>HLE.HL50WU080</t>
  </si>
  <si>
    <t>Obzvláště plochý nerezový žlab, provedení ke stěně včetně odtoku DN50, montážního materiálu a stavebního ochranného krytu, bez pohledového krytu žlabu, stavební délka 800mm</t>
  </si>
  <si>
    <t>-601131107</t>
  </si>
  <si>
    <t>81</t>
  </si>
  <si>
    <t>721226512</t>
  </si>
  <si>
    <t>Zápachová uzávěrka podomítková pro pračku a myčku DN 50</t>
  </si>
  <si>
    <t>1553191915</t>
  </si>
  <si>
    <t>Pračka, myčka</t>
  </si>
  <si>
    <t>82</t>
  </si>
  <si>
    <t>28615689</t>
  </si>
  <si>
    <t>zátka hrdlová odpadní HTM DN 50</t>
  </si>
  <si>
    <t>-2128038422</t>
  </si>
  <si>
    <t>Příprava dřez, pračka, myčka</t>
  </si>
  <si>
    <t>83</t>
  </si>
  <si>
    <t>721290111</t>
  </si>
  <si>
    <t>Zkouška těsnosti potrubí kanalizace vodou DN do 125</t>
  </si>
  <si>
    <t>151514203</t>
  </si>
  <si>
    <t>14,5</t>
  </si>
  <si>
    <t>84</t>
  </si>
  <si>
    <t>998721122</t>
  </si>
  <si>
    <t>Přesun hmot tonážní pro vnitřní kanalizaci ruční v objektech v přes 6 do 12 m</t>
  </si>
  <si>
    <t>-2066378280</t>
  </si>
  <si>
    <t>85</t>
  </si>
  <si>
    <t>998721129</t>
  </si>
  <si>
    <t>Příplatek k ručnímu přesunu hmot tonážnímu pro vnitřní kanalizaci za zvětšený přesun ZKD 50 m</t>
  </si>
  <si>
    <t>717711700</t>
  </si>
  <si>
    <t>0,016*2 'Přepočtené koeficientem množství</t>
  </si>
  <si>
    <t>722</t>
  </si>
  <si>
    <t>Zdravotechnika - vnitřní vodovod</t>
  </si>
  <si>
    <t>86</t>
  </si>
  <si>
    <t>722170801</t>
  </si>
  <si>
    <t>Demontáž rozvodů vody z plastů D do 25</t>
  </si>
  <si>
    <t>1355400124</t>
  </si>
  <si>
    <t>Rozvody v koupelně</t>
  </si>
  <si>
    <t>4*2</t>
  </si>
  <si>
    <t>Rozvod WC</t>
  </si>
  <si>
    <t>3*2</t>
  </si>
  <si>
    <t>87</t>
  </si>
  <si>
    <t>722174022</t>
  </si>
  <si>
    <t>Potrubí vodovodní plastové PPR svar polyfúze PN 20 D 20x3,4 mm</t>
  </si>
  <si>
    <t>-998144405</t>
  </si>
  <si>
    <t>Vodovod kuchyně</t>
  </si>
  <si>
    <t>88</t>
  </si>
  <si>
    <t>722174062</t>
  </si>
  <si>
    <t>Potrubí vodovodní plastové křížení PPR svar polyfúze PN 20 D 20x3,4 mm</t>
  </si>
  <si>
    <t>1738429949</t>
  </si>
  <si>
    <t>89</t>
  </si>
  <si>
    <t>722179191</t>
  </si>
  <si>
    <t>Příplatek k rozvodu vody z plastů za malý rozsah prací na zakázce do 20 m</t>
  </si>
  <si>
    <t>soubor</t>
  </si>
  <si>
    <t>157337607</t>
  </si>
  <si>
    <t>90</t>
  </si>
  <si>
    <t>722179192</t>
  </si>
  <si>
    <t>Příplatek k rozvodu vody z plastů za potrubí do D 32 mm do 15 svarů</t>
  </si>
  <si>
    <t>1729367334</t>
  </si>
  <si>
    <t>91</t>
  </si>
  <si>
    <t>722181231</t>
  </si>
  <si>
    <t>Ochrana vodovodního potrubí přilepenými termoizolačními trubicemi z PE tl přes 9 do 13 mm DN do 22 mm</t>
  </si>
  <si>
    <t>1197007839</t>
  </si>
  <si>
    <t>92</t>
  </si>
  <si>
    <t>722181812</t>
  </si>
  <si>
    <t>Demontáž plstěných pásů z trub D do 50</t>
  </si>
  <si>
    <t>-1925553890</t>
  </si>
  <si>
    <t>93</t>
  </si>
  <si>
    <t>722190401</t>
  </si>
  <si>
    <t>Vyvedení a upevnění výpustku DN do 25</t>
  </si>
  <si>
    <t>600011956</t>
  </si>
  <si>
    <t>Kuchyně pro dřez,myčku,pračku</t>
  </si>
  <si>
    <t>Koupelna umyvadlo, sprcha a bojler</t>
  </si>
  <si>
    <t>2+2+2</t>
  </si>
  <si>
    <t>94</t>
  </si>
  <si>
    <t>722190901</t>
  </si>
  <si>
    <t>Uzavření nebo otevření vodovodního potrubí při opravách</t>
  </si>
  <si>
    <t>-1336203461</t>
  </si>
  <si>
    <t>95</t>
  </si>
  <si>
    <t>722220152</t>
  </si>
  <si>
    <t>Nástěnka závitová plastová PPR PN 20 DN 20 x G 1/2"</t>
  </si>
  <si>
    <t>-109143598</t>
  </si>
  <si>
    <t>Dřez,myčka,pračka</t>
  </si>
  <si>
    <t>Koupelna umyvadlo</t>
  </si>
  <si>
    <t>96</t>
  </si>
  <si>
    <t>722220161</t>
  </si>
  <si>
    <t>Nástěnný komplet plastový PPR PN 20 DN 20 x G 1/2"</t>
  </si>
  <si>
    <t>-895440067</t>
  </si>
  <si>
    <t>97</t>
  </si>
  <si>
    <t>722220861</t>
  </si>
  <si>
    <t>Demontáž armatur závitových se dvěma závity G do 3/4</t>
  </si>
  <si>
    <t>-849613151</t>
  </si>
  <si>
    <t>Rohový ventil k WC</t>
  </si>
  <si>
    <t>Ventil vedle umyvadla v koupelně</t>
  </si>
  <si>
    <t>98</t>
  </si>
  <si>
    <t>722232172</t>
  </si>
  <si>
    <t>Kohout kulový rohový G 3/4" PN 42 do 185°C plnoprůtokový s vnějším a vnitřním závitem</t>
  </si>
  <si>
    <t>-54452302</t>
  </si>
  <si>
    <t>Kuchyně pro dřez</t>
  </si>
  <si>
    <t>Koupelna umyvadlo, bojler</t>
  </si>
  <si>
    <t>2+2</t>
  </si>
  <si>
    <t>99</t>
  </si>
  <si>
    <t>722239101</t>
  </si>
  <si>
    <t>Montáž armatur vodovodních se dvěma závity G 1/2"</t>
  </si>
  <si>
    <t>1987247202</t>
  </si>
  <si>
    <t>Hadice k umyvadlu</t>
  </si>
  <si>
    <t>100</t>
  </si>
  <si>
    <t>55190005</t>
  </si>
  <si>
    <t>flexi hadice ohebná k baterii D 8x12mm F 1/2"xM10 500mm</t>
  </si>
  <si>
    <t>-158508377</t>
  </si>
  <si>
    <t>101</t>
  </si>
  <si>
    <t>722240122</t>
  </si>
  <si>
    <t>Kohout kulový plastový PPR DN 20</t>
  </si>
  <si>
    <t>-804914593</t>
  </si>
  <si>
    <t>Vodoměr kuchyně a WC</t>
  </si>
  <si>
    <t>102</t>
  </si>
  <si>
    <t>722260812</t>
  </si>
  <si>
    <t>Demontáž vodoměrů závitových G 3/4</t>
  </si>
  <si>
    <t>-358399967</t>
  </si>
  <si>
    <t>103</t>
  </si>
  <si>
    <t>722260922</t>
  </si>
  <si>
    <t>Zpětná montáž vodoměrů závitových G 3/4</t>
  </si>
  <si>
    <t>-1729818599</t>
  </si>
  <si>
    <t>104</t>
  </si>
  <si>
    <t>722290234</t>
  </si>
  <si>
    <t>Proplach a dezinfekce vodovodního potrubí DN do 80</t>
  </si>
  <si>
    <t>405126489</t>
  </si>
  <si>
    <t>105</t>
  </si>
  <si>
    <t>722290246</t>
  </si>
  <si>
    <t>Zkouška těsnosti vodovodního potrubí plastového DN do 40</t>
  </si>
  <si>
    <t>-1241564063</t>
  </si>
  <si>
    <t>106</t>
  </si>
  <si>
    <t>998722122</t>
  </si>
  <si>
    <t>Přesun hmot tonážní pro vnitřní vodovod ruční v objektech v přes 6 do 12 m</t>
  </si>
  <si>
    <t>1858659215</t>
  </si>
  <si>
    <t>107</t>
  </si>
  <si>
    <t>998722129</t>
  </si>
  <si>
    <t>Příplatek k ručnímu k přesunu hmot tonážnímu pro vnitřní vodovod za zvětšený přesun ZKD 50 m</t>
  </si>
  <si>
    <t>-1798777357</t>
  </si>
  <si>
    <t>0,037*2 'Přepočtené koeficientem množství</t>
  </si>
  <si>
    <t>723</t>
  </si>
  <si>
    <t>Zdravotechnika - vnitřní plynovod</t>
  </si>
  <si>
    <t>108</t>
  </si>
  <si>
    <t>722130901</t>
  </si>
  <si>
    <t>Potrubí pozinkované závitové zazátkování vývodu</t>
  </si>
  <si>
    <t>709296447</t>
  </si>
  <si>
    <t>Zazátkování plynového potrubí</t>
  </si>
  <si>
    <t>109</t>
  </si>
  <si>
    <t>31944406</t>
  </si>
  <si>
    <t>zátka litinová s vnějším závitem zinkovaná DN 1"</t>
  </si>
  <si>
    <t>524110774</t>
  </si>
  <si>
    <t>110</t>
  </si>
  <si>
    <t>723150801</t>
  </si>
  <si>
    <t>Demontáž potrubí ocelové hladké svařované D do 32</t>
  </si>
  <si>
    <t>885116426</t>
  </si>
  <si>
    <t>Chodba</t>
  </si>
  <si>
    <t>3,5</t>
  </si>
  <si>
    <t>5,5</t>
  </si>
  <si>
    <t>111</t>
  </si>
  <si>
    <t>723160804</t>
  </si>
  <si>
    <t>Demontáž přípojka k plynoměru na závit bez ochozu G 1</t>
  </si>
  <si>
    <t>pár</t>
  </si>
  <si>
    <t>-2076799366</t>
  </si>
  <si>
    <t>112</t>
  </si>
  <si>
    <t>723160831</t>
  </si>
  <si>
    <t>Demontáž rozpěrky k plynoměru G 1</t>
  </si>
  <si>
    <t>-1912259385</t>
  </si>
  <si>
    <t>113</t>
  </si>
  <si>
    <t>723260801</t>
  </si>
  <si>
    <t>Demontáž plynoměrů G 2 nebo G 4 nebo G 10 max. průtok do 16 m3/hod.</t>
  </si>
  <si>
    <t>-541414435</t>
  </si>
  <si>
    <t>114</t>
  </si>
  <si>
    <t>998723122</t>
  </si>
  <si>
    <t>Přesun hmot tonážní pro vnitřní plynovod ruční v objektech v přes 6 do 12 m</t>
  </si>
  <si>
    <t>1036018167</t>
  </si>
  <si>
    <t>115</t>
  </si>
  <si>
    <t>998723129</t>
  </si>
  <si>
    <t>Příplatek k ručnímu přesunu hmot tonážnímu pro vnitřní plynovod za zvětšený přesun ZKD 50 m</t>
  </si>
  <si>
    <t>-1319966150</t>
  </si>
  <si>
    <t>0,004*2 'Přepočtené koeficientem množství</t>
  </si>
  <si>
    <t>725</t>
  </si>
  <si>
    <t>Zdravotechnika - zařizovací předměty</t>
  </si>
  <si>
    <t>116</t>
  </si>
  <si>
    <t>725110814</t>
  </si>
  <si>
    <t>Demontáž klozetu Kombi</t>
  </si>
  <si>
    <t>1666423850</t>
  </si>
  <si>
    <t>117</t>
  </si>
  <si>
    <t>725119122</t>
  </si>
  <si>
    <t>Montáž klozetových mís kombi</t>
  </si>
  <si>
    <t>929920005</t>
  </si>
  <si>
    <t>118</t>
  </si>
  <si>
    <t>H8257260002413</t>
  </si>
  <si>
    <t>Wc kombi komplet stojící Jika Lyra Plus bílá zadní odpad H8257260002413</t>
  </si>
  <si>
    <t>1042377643</t>
  </si>
  <si>
    <t>119</t>
  </si>
  <si>
    <t>725119131</t>
  </si>
  <si>
    <t>Montáž klozetových sedátek standardních</t>
  </si>
  <si>
    <t>-107492406</t>
  </si>
  <si>
    <t>120</t>
  </si>
  <si>
    <t>6000021830</t>
  </si>
  <si>
    <t>Sedátko WC Jika Lyra Plus pro WC kombi</t>
  </si>
  <si>
    <t>906444820</t>
  </si>
  <si>
    <t>121</t>
  </si>
  <si>
    <t>725210821</t>
  </si>
  <si>
    <t>Demontáž umyvadel bez výtokových armatur</t>
  </si>
  <si>
    <t>-1695435032</t>
  </si>
  <si>
    <t>122</t>
  </si>
  <si>
    <t>725219102</t>
  </si>
  <si>
    <t>Montáž umyvadla připevněného na šrouby do zdiva</t>
  </si>
  <si>
    <t>1325135700</t>
  </si>
  <si>
    <t>123</t>
  </si>
  <si>
    <t>109620001041</t>
  </si>
  <si>
    <t>Umyvadlo Laufen Pro S 55x46,5 cm otvor pro baterii uprostřed H8109620001041</t>
  </si>
  <si>
    <t>884588567</t>
  </si>
  <si>
    <t>124</t>
  </si>
  <si>
    <t>725220851</t>
  </si>
  <si>
    <t>Demontáž van akrylátových</t>
  </si>
  <si>
    <t>-555754697</t>
  </si>
  <si>
    <t>125</t>
  </si>
  <si>
    <t>725244907</t>
  </si>
  <si>
    <t>Montáž zástěny sprchové rohové (sprchový kout)</t>
  </si>
  <si>
    <t>1476331863</t>
  </si>
  <si>
    <t>126</t>
  </si>
  <si>
    <t>SIKOTEXQ80CRS</t>
  </si>
  <si>
    <t>Sprchový kout čtverec 80x80 cm SAT TEX SIKOTEXQ80CRS</t>
  </si>
  <si>
    <t>-1651754775</t>
  </si>
  <si>
    <t>127</t>
  </si>
  <si>
    <t>725291653</t>
  </si>
  <si>
    <t>Montáž zásobníku toaletních papírů</t>
  </si>
  <si>
    <t>-1407382620</t>
  </si>
  <si>
    <t>128</t>
  </si>
  <si>
    <t>SATDPROJ26</t>
  </si>
  <si>
    <t>Držák toaletního papíru SAT Project chrom SATDPROJ26</t>
  </si>
  <si>
    <t>-162987965</t>
  </si>
  <si>
    <t>129</t>
  </si>
  <si>
    <t>725291666</t>
  </si>
  <si>
    <t>Montáž háčku</t>
  </si>
  <si>
    <t>-113884140</t>
  </si>
  <si>
    <t>130</t>
  </si>
  <si>
    <t>SATDPROJ21</t>
  </si>
  <si>
    <t>Háček SAT Project chrom SATDPROJ21</t>
  </si>
  <si>
    <t>1721299485</t>
  </si>
  <si>
    <t>131</t>
  </si>
  <si>
    <t>725320822</t>
  </si>
  <si>
    <t>Demontáž dřez dvojitý vestavěný v kuchyňských sestavách bez výtokových armatur</t>
  </si>
  <si>
    <t>320311578</t>
  </si>
  <si>
    <t>132</t>
  </si>
  <si>
    <t>725514802</t>
  </si>
  <si>
    <t>Demontáž ohřívač průtokový plynový přes 5 do 16 l za minutu</t>
  </si>
  <si>
    <t>-2108781231</t>
  </si>
  <si>
    <t>133</t>
  </si>
  <si>
    <t>725532116.DZD</t>
  </si>
  <si>
    <t>Elektrický ohřívač Dražice OKCE 100 zásobníkový akumulační závěsný svislý 100 l / 2 kW</t>
  </si>
  <si>
    <t>-466709271</t>
  </si>
  <si>
    <t>134</t>
  </si>
  <si>
    <t>725610810</t>
  </si>
  <si>
    <t>Demontáž sporáků plynových</t>
  </si>
  <si>
    <t>751349645</t>
  </si>
  <si>
    <t>135</t>
  </si>
  <si>
    <t>725819202</t>
  </si>
  <si>
    <t>Montáž ventilů nástěnných G 3/4"</t>
  </si>
  <si>
    <t>-295461074</t>
  </si>
  <si>
    <t>Pračka a myčka</t>
  </si>
  <si>
    <t>136</t>
  </si>
  <si>
    <t>RR258</t>
  </si>
  <si>
    <t>Pračkový ventil Geos AGT s mezikusem RR 258 3/4 GEOS RR258</t>
  </si>
  <si>
    <t>614431587</t>
  </si>
  <si>
    <t>137</t>
  </si>
  <si>
    <t>725820801</t>
  </si>
  <si>
    <t>Demontáž baterie nástěnné do G 3 / 4</t>
  </si>
  <si>
    <t>-775078811</t>
  </si>
  <si>
    <t>Dřez, vana, umyvadlo</t>
  </si>
  <si>
    <t>138</t>
  </si>
  <si>
    <t>725829131</t>
  </si>
  <si>
    <t>Montáž baterie umyvadlové stojánkové G 1/2" ostatní typ</t>
  </si>
  <si>
    <t>1277173305</t>
  </si>
  <si>
    <t>139</t>
  </si>
  <si>
    <t>902030</t>
  </si>
  <si>
    <t>Umyvadlová baterie Novaservis Titania Cosmos s clic-clacem chrom 90203,0</t>
  </si>
  <si>
    <t>-851853839</t>
  </si>
  <si>
    <t>140</t>
  </si>
  <si>
    <t>725849411</t>
  </si>
  <si>
    <t>Montáž baterie sprchové nástěnná s nastavitelnou výškou sprchy</t>
  </si>
  <si>
    <t>349410413</t>
  </si>
  <si>
    <t>141</t>
  </si>
  <si>
    <t>960650E</t>
  </si>
  <si>
    <t>Sprchová baterie Novaservis Titania Fresh Eco se sprchovým setem 100 mm chrom 96065,0E</t>
  </si>
  <si>
    <t>-837830382</t>
  </si>
  <si>
    <t>142</t>
  </si>
  <si>
    <t>725859101</t>
  </si>
  <si>
    <t>Montáž ventilů odpadních do DN 32 pro zařizovací předměty</t>
  </si>
  <si>
    <t>-2139607696</t>
  </si>
  <si>
    <t>143</t>
  </si>
  <si>
    <t>50105000</t>
  </si>
  <si>
    <t>Hansgrohe soupravy Odtoková Push-Open pro 50105000</t>
  </si>
  <si>
    <t>-1213853043</t>
  </si>
  <si>
    <t>144</t>
  </si>
  <si>
    <t>725860812</t>
  </si>
  <si>
    <t>Demontáž uzávěrů zápachu dvojitých</t>
  </si>
  <si>
    <t>-801450243</t>
  </si>
  <si>
    <t>145</t>
  </si>
  <si>
    <t>725869101</t>
  </si>
  <si>
    <t>Montáž zápachových uzávěrek umyvadlových do DN 40</t>
  </si>
  <si>
    <t>-1049577537</t>
  </si>
  <si>
    <t>146</t>
  </si>
  <si>
    <t>SIFMLUX</t>
  </si>
  <si>
    <t>Sifon umyvadlový Optima 5/4 CR SIFMLUX</t>
  </si>
  <si>
    <t>1742619407</t>
  </si>
  <si>
    <t>147</t>
  </si>
  <si>
    <t>998725122</t>
  </si>
  <si>
    <t>Přesun hmot tonážní pro zařizovací předměty ruční v objektech v přes 6 do 12 m</t>
  </si>
  <si>
    <t>1249699308</t>
  </si>
  <si>
    <t>148</t>
  </si>
  <si>
    <t>998725129</t>
  </si>
  <si>
    <t>Příplatek k ručnímu přesunu hmot tonážnímu pro zařizovací předměty za zvětšený přesun ZKD 50 m</t>
  </si>
  <si>
    <t>1904884905</t>
  </si>
  <si>
    <t>0,157*2 'Přepočtené koeficientem množství</t>
  </si>
  <si>
    <t>733</t>
  </si>
  <si>
    <t>Ústřední vytápění - rozvodné potrubí</t>
  </si>
  <si>
    <t>149</t>
  </si>
  <si>
    <t>733120815</t>
  </si>
  <si>
    <t>Demontáž potrubí ocelového hladkého D do 38</t>
  </si>
  <si>
    <t>-728642294</t>
  </si>
  <si>
    <t>150</t>
  </si>
  <si>
    <t>733221102</t>
  </si>
  <si>
    <t>Potrubí měděné měkké spojované měkkým pájením D 15x1 mm</t>
  </si>
  <si>
    <t>830650607</t>
  </si>
  <si>
    <t>Koupelna žebřík</t>
  </si>
  <si>
    <t>151</t>
  </si>
  <si>
    <t>733291101</t>
  </si>
  <si>
    <t>Zkouška těsnosti potrubí měděné D do 35x1,5</t>
  </si>
  <si>
    <t>1630055120</t>
  </si>
  <si>
    <t>152</t>
  </si>
  <si>
    <t>733291902</t>
  </si>
  <si>
    <t>Propojení potrubí měděného při opravě D 15x1 mm</t>
  </si>
  <si>
    <t>-1087346405</t>
  </si>
  <si>
    <t>153</t>
  </si>
  <si>
    <t>733390304</t>
  </si>
  <si>
    <t>Napuštění potrubí vytápění</t>
  </si>
  <si>
    <t>1645215796</t>
  </si>
  <si>
    <t>154</t>
  </si>
  <si>
    <t>998733122</t>
  </si>
  <si>
    <t>Přesun hmot tonážní pro rozvody potrubí ruční v objektech v přes 6 do 12 m</t>
  </si>
  <si>
    <t>-1533628691</t>
  </si>
  <si>
    <t>155</t>
  </si>
  <si>
    <t>998733129</t>
  </si>
  <si>
    <t>Příplatek k ručnímu přesunu hmot tonážnímu pro rozvody potrubí za zvětšený přesun ZKD 50 m</t>
  </si>
  <si>
    <t>1939714371</t>
  </si>
  <si>
    <t>0,001*2 'Přepočtené koeficientem množství</t>
  </si>
  <si>
    <t>734</t>
  </si>
  <si>
    <t>Ústřední vytápění - armatury</t>
  </si>
  <si>
    <t>156</t>
  </si>
  <si>
    <t>734221682</t>
  </si>
  <si>
    <t>Termostatická hlavice kapalinová PN 10 do 110°C otopných těles VK</t>
  </si>
  <si>
    <t>304207625</t>
  </si>
  <si>
    <t>157</t>
  </si>
  <si>
    <t>734261406</t>
  </si>
  <si>
    <t>Armatura připojovací přímá G 1/2x18 PN 10 do 110°C radiátorů typu VK</t>
  </si>
  <si>
    <t>-1310788891</t>
  </si>
  <si>
    <t>158</t>
  </si>
  <si>
    <t>734261734</t>
  </si>
  <si>
    <t>Šroubení regulační radiátorové přímé G 1/2x16 bez vypouštění pro adaptér</t>
  </si>
  <si>
    <t>1096248782</t>
  </si>
  <si>
    <t>159</t>
  </si>
  <si>
    <t>998734122</t>
  </si>
  <si>
    <t>Přesun hmot tonážní pro armatury ruční v objektech v přes 6 do 12 m</t>
  </si>
  <si>
    <t>-66462034</t>
  </si>
  <si>
    <t>160</t>
  </si>
  <si>
    <t>998734129</t>
  </si>
  <si>
    <t>Příplatek k ručnímu přesunu hmot tonážnímu pro armatury za zvětšený přesun ZKD 50 m</t>
  </si>
  <si>
    <t>720120398</t>
  </si>
  <si>
    <t>735</t>
  </si>
  <si>
    <t>Ústřední vytápění - otopná tělesa</t>
  </si>
  <si>
    <t>161</t>
  </si>
  <si>
    <t>735000912</t>
  </si>
  <si>
    <t>Vyregulování ventilu nebo kohoutu dvojregulačního s termostatickým ovládáním</t>
  </si>
  <si>
    <t>-1906947302</t>
  </si>
  <si>
    <t>162</t>
  </si>
  <si>
    <t>735-1</t>
  </si>
  <si>
    <t>Zamrazení potrubí s montáží ucpávek kvůli nátěru radiátorů, pokud nelze systém pouze v bytu vypustit</t>
  </si>
  <si>
    <t>ks</t>
  </si>
  <si>
    <t>1272464217</t>
  </si>
  <si>
    <t>Při demontáži radiátorů</t>
  </si>
  <si>
    <t>Při zpětné montáži radiátorů</t>
  </si>
  <si>
    <t>163</t>
  </si>
  <si>
    <t>735111810</t>
  </si>
  <si>
    <t>Demontáž otopného tělesa litinového článkového</t>
  </si>
  <si>
    <t>522150549</t>
  </si>
  <si>
    <t>Obývací pokoj</t>
  </si>
  <si>
    <t>0,24*16</t>
  </si>
  <si>
    <t>Ložnice</t>
  </si>
  <si>
    <t>0,24*21</t>
  </si>
  <si>
    <t>0,24*6</t>
  </si>
  <si>
    <t>164</t>
  </si>
  <si>
    <t>735117110</t>
  </si>
  <si>
    <t>Odpojení a připojení otopného tělesa litinového po nátěru</t>
  </si>
  <si>
    <t>1278499093</t>
  </si>
  <si>
    <t>165</t>
  </si>
  <si>
    <t>735118110</t>
  </si>
  <si>
    <t>Zkoušky těsnosti otopných těles litinových článkových vodou</t>
  </si>
  <si>
    <t>967591924</t>
  </si>
  <si>
    <t>166</t>
  </si>
  <si>
    <t>735164511</t>
  </si>
  <si>
    <t>Montáž otopného tělesa trubkového na stěnu výšky tělesa do 1500 mm</t>
  </si>
  <si>
    <t>730903126</t>
  </si>
  <si>
    <t>167</t>
  </si>
  <si>
    <t>KRD.KLC12206000M10</t>
  </si>
  <si>
    <t>KORALUX LINEAR CLASSIC - M 1220/0600</t>
  </si>
  <si>
    <t>-104581148</t>
  </si>
  <si>
    <t>168</t>
  </si>
  <si>
    <t>735191902</t>
  </si>
  <si>
    <t>Vyzkoušení otopných těles litinových po opravě tlakem</t>
  </si>
  <si>
    <t>-1958440796</t>
  </si>
  <si>
    <t>169</t>
  </si>
  <si>
    <t>735191904</t>
  </si>
  <si>
    <t>Vyčištění otopných těles litinových proplachem vodou</t>
  </si>
  <si>
    <t>627699930</t>
  </si>
  <si>
    <t>170</t>
  </si>
  <si>
    <t>735191905</t>
  </si>
  <si>
    <t>Odvzdušnění otopných těles</t>
  </si>
  <si>
    <t>1039262396</t>
  </si>
  <si>
    <t>171</t>
  </si>
  <si>
    <t>735191910</t>
  </si>
  <si>
    <t>Napuštění vody do otopných těles</t>
  </si>
  <si>
    <t>-953585692</t>
  </si>
  <si>
    <t xml:space="preserve">Koupelna </t>
  </si>
  <si>
    <t>0,6*1,22</t>
  </si>
  <si>
    <t>172</t>
  </si>
  <si>
    <t>735192911</t>
  </si>
  <si>
    <t>Zpětná montáž otopných těles článkových litinových</t>
  </si>
  <si>
    <t>310983007</t>
  </si>
  <si>
    <t>173</t>
  </si>
  <si>
    <t>735494811</t>
  </si>
  <si>
    <t>Vypuštění vody z otopných těles</t>
  </si>
  <si>
    <t>-422922455</t>
  </si>
  <si>
    <t>174</t>
  </si>
  <si>
    <t>998735122</t>
  </si>
  <si>
    <t>Přesun hmot tonážní pro otopná tělesa ruční v objektech v přes 6 do 12 m</t>
  </si>
  <si>
    <t>1748696649</t>
  </si>
  <si>
    <t>175</t>
  </si>
  <si>
    <t>998735129</t>
  </si>
  <si>
    <t>Příplatek k ručnímu přesunu hmot tonážnímu pro otopná tělesa za zvětšený přesun ZKD 50 m</t>
  </si>
  <si>
    <t>2059622798</t>
  </si>
  <si>
    <t>0,01*2 'Přepočtené koeficientem množství</t>
  </si>
  <si>
    <t>741</t>
  </si>
  <si>
    <t>Elektroinstalace - silnoproud</t>
  </si>
  <si>
    <t>176</t>
  </si>
  <si>
    <t>741-1</t>
  </si>
  <si>
    <t>Vyřízení a zabezpečení navýšení příkonu do bytu</t>
  </si>
  <si>
    <t>1866603531</t>
  </si>
  <si>
    <t>177</t>
  </si>
  <si>
    <t>741112001</t>
  </si>
  <si>
    <t>Montáž krabice zapuštěná plastová kruhová</t>
  </si>
  <si>
    <t>1324724925</t>
  </si>
  <si>
    <t>178</t>
  </si>
  <si>
    <t>34571521</t>
  </si>
  <si>
    <t>krabice pod omítku PVC odbočná kruhová D 70mm s víčkem a svorkovnicí</t>
  </si>
  <si>
    <t>1660256684</t>
  </si>
  <si>
    <t>179</t>
  </si>
  <si>
    <t>741112061</t>
  </si>
  <si>
    <t>Montáž krabice přístrojová zapuštěná plastová kruhová</t>
  </si>
  <si>
    <t>-1417515302</t>
  </si>
  <si>
    <t>180</t>
  </si>
  <si>
    <t>1188894</t>
  </si>
  <si>
    <t>KRABICE PRISTROJOVA KP 68/2 KA MELKA</t>
  </si>
  <si>
    <t>-1522507080</t>
  </si>
  <si>
    <t>181</t>
  </si>
  <si>
    <t>741122005</t>
  </si>
  <si>
    <t>Montáž kabel Cu bez ukončení uložený pod omítku plný plochý 3x1 až 2,5 mm2 (CYKYLo)</t>
  </si>
  <si>
    <t>1302407837</t>
  </si>
  <si>
    <t>103+155</t>
  </si>
  <si>
    <t>182</t>
  </si>
  <si>
    <t>34109513</t>
  </si>
  <si>
    <t>kabel instalační plochý jádro Cu plné izolace PVC plášť PVC 450/750V (CYKYLo) 3x1,5mm2</t>
  </si>
  <si>
    <t>-251846103</t>
  </si>
  <si>
    <t>SVĚTLA</t>
  </si>
  <si>
    <t>Světelný okruh 1</t>
  </si>
  <si>
    <t xml:space="preserve">Obývací pokoj </t>
  </si>
  <si>
    <t>Světelný okruh 2</t>
  </si>
  <si>
    <t>99*1,2 'Přepočtené koeficientem množství</t>
  </si>
  <si>
    <t>183</t>
  </si>
  <si>
    <t>34109517</t>
  </si>
  <si>
    <t>kabel instalační plochý jádro Cu plné izolace PVC plášť PVC 450/750V (CYKYLo) 3x2,5mm2</t>
  </si>
  <si>
    <t>211287820</t>
  </si>
  <si>
    <t>ZÁSUVKY</t>
  </si>
  <si>
    <t>Samostatný přívod kuchyně myčka</t>
  </si>
  <si>
    <t xml:space="preserve">Samostatný přívod  kuchyně pračka </t>
  </si>
  <si>
    <t>Samostatný přívod kuchyně 2 dvojzásuvky linka</t>
  </si>
  <si>
    <t>14*2</t>
  </si>
  <si>
    <t xml:space="preserve">Samostatný přívod  koupelna ohřívač vody</t>
  </si>
  <si>
    <t>Zásuvkový obvod 1</t>
  </si>
  <si>
    <t>Zásuvkový obvod 2</t>
  </si>
  <si>
    <t>Zásuvkový obvod 3</t>
  </si>
  <si>
    <t>155*1,2 'Přepočtené koeficientem množství</t>
  </si>
  <si>
    <t>184</t>
  </si>
  <si>
    <t>741122031</t>
  </si>
  <si>
    <t>Montáž kabel Cu bez ukončení uložený pod omítku plný kulatý 5x1,5 až 2,5 mm2 (CYKY)</t>
  </si>
  <si>
    <t>-1173727908</t>
  </si>
  <si>
    <t>Sporák</t>
  </si>
  <si>
    <t>185</t>
  </si>
  <si>
    <t>34111094</t>
  </si>
  <si>
    <t>kabel instalační jádro Cu plné izolace PVC plášť PVC 450/750V (CYKY) 5x2,5mm2</t>
  </si>
  <si>
    <t>218402612</t>
  </si>
  <si>
    <t>15*1,2 'Přepočtené koeficientem množství</t>
  </si>
  <si>
    <t>186</t>
  </si>
  <si>
    <t>741130001</t>
  </si>
  <si>
    <t>Ukončení vodič izolovaný do 2,5mm2 v rozváděči nebo na přístroji</t>
  </si>
  <si>
    <t>-1042684428</t>
  </si>
  <si>
    <t>187</t>
  </si>
  <si>
    <t>741130004</t>
  </si>
  <si>
    <t>Ukončení vodič izolovaný do 6 mm2 v rozváděči nebo na přístroji</t>
  </si>
  <si>
    <t>-785951005</t>
  </si>
  <si>
    <t>188</t>
  </si>
  <si>
    <t>741130021</t>
  </si>
  <si>
    <t>Ukončení vodič izolovaný do 2,5 mm2 na svorkovnici</t>
  </si>
  <si>
    <t>-472825487</t>
  </si>
  <si>
    <t>189</t>
  </si>
  <si>
    <t>741-2</t>
  </si>
  <si>
    <t>Demontáž původních rozvodů elektro</t>
  </si>
  <si>
    <t>1418479300</t>
  </si>
  <si>
    <t>190</t>
  </si>
  <si>
    <t>741210001</t>
  </si>
  <si>
    <t>Montáž rozvodnice oceloplechová nebo plastová běžná do 20 kg</t>
  </si>
  <si>
    <t>-1923785206</t>
  </si>
  <si>
    <t>191</t>
  </si>
  <si>
    <t>35711015</t>
  </si>
  <si>
    <t>rozvodnice nástěnná, plné dveře, IP41, 24 modulárních jednotek, vč. N/pE</t>
  </si>
  <si>
    <t>1959489087</t>
  </si>
  <si>
    <t>192</t>
  </si>
  <si>
    <t>741210833</t>
  </si>
  <si>
    <t>Demontáž rozvodnic plastových na povrchu s krytím do IPx4 plochou přes 0,2 m2</t>
  </si>
  <si>
    <t>1366308642</t>
  </si>
  <si>
    <t>193</t>
  </si>
  <si>
    <t>741213811</t>
  </si>
  <si>
    <t>Demontáž kabelu silového z rozvodnice průřezu žil do 4 mm2 bez zachování funkčnosti</t>
  </si>
  <si>
    <t>-1082360470</t>
  </si>
  <si>
    <t>194</t>
  </si>
  <si>
    <t>741240022</t>
  </si>
  <si>
    <t>Montáž příslušenství rozvoden - tabulka pro přístroje lepená</t>
  </si>
  <si>
    <t>1190397436</t>
  </si>
  <si>
    <t>195</t>
  </si>
  <si>
    <t>741310101</t>
  </si>
  <si>
    <t>Montáž vypínač (polo)zapuštěný bezšroubové připojení 1-jednopólový</t>
  </si>
  <si>
    <t>-1796762750</t>
  </si>
  <si>
    <t>196</t>
  </si>
  <si>
    <t>8500142041</t>
  </si>
  <si>
    <t>Spínač kompletní řazení 1 ABB Tango bílá</t>
  </si>
  <si>
    <t>993446898</t>
  </si>
  <si>
    <t>197</t>
  </si>
  <si>
    <t>ABB.3901GA00010B1</t>
  </si>
  <si>
    <t>Rámeček jednonásobný</t>
  </si>
  <si>
    <t>-152034710</t>
  </si>
  <si>
    <t>198</t>
  </si>
  <si>
    <t>741310122</t>
  </si>
  <si>
    <t>Montáž přepínač (polo)zapuštěný bezšroubové připojení 6-střídavý</t>
  </si>
  <si>
    <t>-1669535084</t>
  </si>
  <si>
    <t>199</t>
  </si>
  <si>
    <t>ABB.355306289B1</t>
  </si>
  <si>
    <t>Přepínač střídavý, řazení 6</t>
  </si>
  <si>
    <t>992117302</t>
  </si>
  <si>
    <t>200</t>
  </si>
  <si>
    <t>ABB.3558A06340</t>
  </si>
  <si>
    <t>Přístroj přepínače střídavého, řazení 6, 6So</t>
  </si>
  <si>
    <t>-1860579931</t>
  </si>
  <si>
    <t>201</t>
  </si>
  <si>
    <t>741310401</t>
  </si>
  <si>
    <t>Montáž spínač tří/čtyřpólový nástěnný do 16 A prostředí normální</t>
  </si>
  <si>
    <t>-984781584</t>
  </si>
  <si>
    <t>Kuchyň- sporák</t>
  </si>
  <si>
    <t>202</t>
  </si>
  <si>
    <t>10.627.428</t>
  </si>
  <si>
    <t>Kombinace S25 JEPF sporáková pod omítku</t>
  </si>
  <si>
    <t>56970147</t>
  </si>
  <si>
    <t>203</t>
  </si>
  <si>
    <t>741311875</t>
  </si>
  <si>
    <t>Demontáž spínačů zapuštěných normálních do 10 A šroubových bez zachování funkčnosti do 4 svorek</t>
  </si>
  <si>
    <t>845270672</t>
  </si>
  <si>
    <t>204</t>
  </si>
  <si>
    <t>741312011</t>
  </si>
  <si>
    <t>Montáž odpojovač třípólový do 500 V do 400 A bez zapojení</t>
  </si>
  <si>
    <t>-450405790</t>
  </si>
  <si>
    <t>Hlavní vypínač</t>
  </si>
  <si>
    <t>205</t>
  </si>
  <si>
    <t>1000287288</t>
  </si>
  <si>
    <t>OEZ:42333 MSO-32-3N Vypínač RP</t>
  </si>
  <si>
    <t>1127657127</t>
  </si>
  <si>
    <t>206</t>
  </si>
  <si>
    <t>741313001</t>
  </si>
  <si>
    <t>Montáž zásuvka (polo)zapuštěná bezšroubové připojení 2P+PE se zapojením vodičů</t>
  </si>
  <si>
    <t>-699265377</t>
  </si>
  <si>
    <t>207</t>
  </si>
  <si>
    <t>ABB.55172389H3</t>
  </si>
  <si>
    <t>Zásuvka jednonásobná, chráněná</t>
  </si>
  <si>
    <t>-915198291</t>
  </si>
  <si>
    <t>Kuchyně pračka</t>
  </si>
  <si>
    <t>Kuchyně myčka</t>
  </si>
  <si>
    <t>Ohřívač vody</t>
  </si>
  <si>
    <t>208</t>
  </si>
  <si>
    <t>34555241</t>
  </si>
  <si>
    <t>přístroj zásuvky zápustné jednonásobné, krytka s clonkami, bezšroubové svorky</t>
  </si>
  <si>
    <t>1395350047</t>
  </si>
  <si>
    <t>209</t>
  </si>
  <si>
    <t>741313003</t>
  </si>
  <si>
    <t>Montáž zásuvka (polo)zapuštěná bezšroubové připojení 2x(2P+PE) dvojnásobná se zapojením vodičů</t>
  </si>
  <si>
    <t>-1839917774</t>
  </si>
  <si>
    <t>210</t>
  </si>
  <si>
    <t>ABB.5513AC02357B</t>
  </si>
  <si>
    <t>Zásuvka dvojnásobná s ochr. kolíky, s clonkami, s natočenou dutinou</t>
  </si>
  <si>
    <t>-679566034</t>
  </si>
  <si>
    <t>211</t>
  </si>
  <si>
    <t>741315823</t>
  </si>
  <si>
    <t>Demontáž zásuvek domovních normálních do 16A zapuštěných šroubových bez zachování funkčnosti 2P+PE</t>
  </si>
  <si>
    <t>-1063497559</t>
  </si>
  <si>
    <t>212</t>
  </si>
  <si>
    <t>741320105</t>
  </si>
  <si>
    <t>Montáž jistič jednopólový nn do 25 A ve skříni</t>
  </si>
  <si>
    <t>-120606852</t>
  </si>
  <si>
    <t>2+7</t>
  </si>
  <si>
    <t>213</t>
  </si>
  <si>
    <t>35822111</t>
  </si>
  <si>
    <t>jistič 1pólový-charakteristika B 16A</t>
  </si>
  <si>
    <t>-831473364</t>
  </si>
  <si>
    <t>214</t>
  </si>
  <si>
    <t>35822109</t>
  </si>
  <si>
    <t>jistič 1pólový-charakteristika B 10A</t>
  </si>
  <si>
    <t>1345122764</t>
  </si>
  <si>
    <t>Světelné okruhy</t>
  </si>
  <si>
    <t>215</t>
  </si>
  <si>
    <t>741320165</t>
  </si>
  <si>
    <t>Montáž jistič třípólový nn do 25 A ve skříni</t>
  </si>
  <si>
    <t>880951899</t>
  </si>
  <si>
    <t>sporák</t>
  </si>
  <si>
    <t>216</t>
  </si>
  <si>
    <t>35822401</t>
  </si>
  <si>
    <t>jistič 3pólový-charakteristika B 16A</t>
  </si>
  <si>
    <t>-722593646</t>
  </si>
  <si>
    <t>217</t>
  </si>
  <si>
    <t>741321003</t>
  </si>
  <si>
    <t>Montáž proudových chráničů dvoupólových nn do 25 A ve skříni</t>
  </si>
  <si>
    <t>1563046695</t>
  </si>
  <si>
    <t>218</t>
  </si>
  <si>
    <t>35889206</t>
  </si>
  <si>
    <t>chránič proudový 4pólový 25A pracovního proudu 0,03A</t>
  </si>
  <si>
    <t>955133203</t>
  </si>
  <si>
    <t>219</t>
  </si>
  <si>
    <t>741322825</t>
  </si>
  <si>
    <t>Demontáž jistič jednopólový nn do 63 A ze skříně</t>
  </si>
  <si>
    <t>1385002604</t>
  </si>
  <si>
    <t>220</t>
  </si>
  <si>
    <t>741330335</t>
  </si>
  <si>
    <t>Montáž objímka se žárovkou</t>
  </si>
  <si>
    <t>-244855473</t>
  </si>
  <si>
    <t>Pokoj, kuchyně. ložnice</t>
  </si>
  <si>
    <t>221</t>
  </si>
  <si>
    <t>34513187</t>
  </si>
  <si>
    <t>objímka žárovky E27 svorcová 13x1 keramická 1332-857 s kovovým kroužkem</t>
  </si>
  <si>
    <t>-1447082400</t>
  </si>
  <si>
    <t>222</t>
  </si>
  <si>
    <t>34711210</t>
  </si>
  <si>
    <t xml:space="preserve">žárovka čirá E27/42W </t>
  </si>
  <si>
    <t>640906453</t>
  </si>
  <si>
    <t>223</t>
  </si>
  <si>
    <t>741331032</t>
  </si>
  <si>
    <t>Montáž elektroměru třífázového bez zapojení vodičů</t>
  </si>
  <si>
    <t>570740891</t>
  </si>
  <si>
    <t>224</t>
  </si>
  <si>
    <t>741336841</t>
  </si>
  <si>
    <t>Demontáž elektroměr jednofázový nebo třífázový</t>
  </si>
  <si>
    <t>-902745065</t>
  </si>
  <si>
    <t>225</t>
  </si>
  <si>
    <t>741336875</t>
  </si>
  <si>
    <t>Demontáž hlísiče CO2</t>
  </si>
  <si>
    <t>-1335466871</t>
  </si>
  <si>
    <t>226</t>
  </si>
  <si>
    <t>741370002</t>
  </si>
  <si>
    <t>Montáž svítidlo žárovkové bytové stropní přisazené 1 zdroj se sklem</t>
  </si>
  <si>
    <t>-1704173834</t>
  </si>
  <si>
    <t>Koupelna, WC, chodba</t>
  </si>
  <si>
    <t>227</t>
  </si>
  <si>
    <t>34825001</t>
  </si>
  <si>
    <t>svítidlo interiérové stropní přisazené kruhové D 200-300mm 1300-2000lm</t>
  </si>
  <si>
    <t>-342041119</t>
  </si>
  <si>
    <t>228</t>
  </si>
  <si>
    <t>741370032</t>
  </si>
  <si>
    <t>Montáž svítidlo žárovkové bytové nástěnné přisazené 1 zdroj se sklem</t>
  </si>
  <si>
    <t>789302086</t>
  </si>
  <si>
    <t>229</t>
  </si>
  <si>
    <t>ANDREALED</t>
  </si>
  <si>
    <t>LED osvětlení Focco 26 cm chrom ANDREALED</t>
  </si>
  <si>
    <t>807907604</t>
  </si>
  <si>
    <t>230</t>
  </si>
  <si>
    <t>741371843</t>
  </si>
  <si>
    <t>Demontáž svítidla bytového se standardní paticí přisazeného do 0,36 m2 bez zachováním funkčnosti</t>
  </si>
  <si>
    <t>-697333351</t>
  </si>
  <si>
    <t>231</t>
  </si>
  <si>
    <t>741410071</t>
  </si>
  <si>
    <t>Montáž pospojování ochranné konstrukce ostatní vodičem do 16 mm2 uloženým volně nebo pod omítku</t>
  </si>
  <si>
    <t>-1845106513</t>
  </si>
  <si>
    <t xml:space="preserve">ochranné pospojování </t>
  </si>
  <si>
    <t>232</t>
  </si>
  <si>
    <t>34140844</t>
  </si>
  <si>
    <t>vodič propojovací jádro Cu lanované izolace PVC 450/750V (H07V-R) 1x6mm2</t>
  </si>
  <si>
    <t>-1892009190</t>
  </si>
  <si>
    <t>233</t>
  </si>
  <si>
    <t>741420021</t>
  </si>
  <si>
    <t>Montáž svorka hromosvodná se 2 šrouby</t>
  </si>
  <si>
    <t>87318541</t>
  </si>
  <si>
    <t>234</t>
  </si>
  <si>
    <t>35441895</t>
  </si>
  <si>
    <t>svorka připojovací k připojení kovových částí</t>
  </si>
  <si>
    <t>2070482521</t>
  </si>
  <si>
    <t>koupelna, kuchyně</t>
  </si>
  <si>
    <t>235</t>
  </si>
  <si>
    <t>741810001</t>
  </si>
  <si>
    <t>Celková prohlídka elektrického rozvodu a zařízení do 100 000,- Kč</t>
  </si>
  <si>
    <t>1807335356</t>
  </si>
  <si>
    <t>236</t>
  </si>
  <si>
    <t>998741122</t>
  </si>
  <si>
    <t>Přesun hmot tonážní pro silnoproud ruční v objektech v přes 6 do 12 m</t>
  </si>
  <si>
    <t>2041122391</t>
  </si>
  <si>
    <t>237</t>
  </si>
  <si>
    <t>998741129</t>
  </si>
  <si>
    <t>Příplatek k ručnímu přesunu hmot tonážnímu pro silnoproud za zvětšený přesun ZKD 50 m</t>
  </si>
  <si>
    <t>-306376829</t>
  </si>
  <si>
    <t>0,025*2 'Přepočtené koeficientem množství</t>
  </si>
  <si>
    <t>742</t>
  </si>
  <si>
    <t>Elektroinstalace - slaboproud</t>
  </si>
  <si>
    <t>238</t>
  </si>
  <si>
    <t>742-1</t>
  </si>
  <si>
    <t>Demontáž a zpětná montáž indikátorů topných nákladů na radiátorech</t>
  </si>
  <si>
    <t>584179355</t>
  </si>
  <si>
    <t>239</t>
  </si>
  <si>
    <t>742110002</t>
  </si>
  <si>
    <t>Montáž trubek pro slaboproud plastových ohebných uložených pod omítku</t>
  </si>
  <si>
    <t>-1325864088</t>
  </si>
  <si>
    <t>240</t>
  </si>
  <si>
    <t>34571150</t>
  </si>
  <si>
    <t>trubka elektroinstalační ohebná z PH, D 13,5/18,7mm</t>
  </si>
  <si>
    <t>-2038246727</t>
  </si>
  <si>
    <t>70*1,05 'Přepočtené koeficientem množství</t>
  </si>
  <si>
    <t>241</t>
  </si>
  <si>
    <t>742110506</t>
  </si>
  <si>
    <t>Montáž krabic pro slaboproud zapuštěných plastových odbočných univerzálních s víčkem</t>
  </si>
  <si>
    <t>-1987701099</t>
  </si>
  <si>
    <t>242</t>
  </si>
  <si>
    <t>34571457</t>
  </si>
  <si>
    <t>krabice pod omítku PVC odbočná kruhová D 70mm s víčkem</t>
  </si>
  <si>
    <t>-1921038537</t>
  </si>
  <si>
    <t>243</t>
  </si>
  <si>
    <t>-1907352510</t>
  </si>
  <si>
    <t>244</t>
  </si>
  <si>
    <t>ABB.1SLM004102A1105</t>
  </si>
  <si>
    <t>Rozvodnice zapuštěná IP41/24M, Mistral41F vč. N/PE, plná dvířka</t>
  </si>
  <si>
    <t>-357777222</t>
  </si>
  <si>
    <t>245</t>
  </si>
  <si>
    <t>742121001</t>
  </si>
  <si>
    <t>Montáž kabelů sdělovacích pro vnitřní rozvody do 15 žil</t>
  </si>
  <si>
    <t>461784777</t>
  </si>
  <si>
    <t>246</t>
  </si>
  <si>
    <t>34121301</t>
  </si>
  <si>
    <t>kabel koaxiální, jádro CU, izolace PVC, bílý, impedance 75 Ohm, pr. 7,05mm</t>
  </si>
  <si>
    <t>-543990517</t>
  </si>
  <si>
    <t>35*1,1</t>
  </si>
  <si>
    <t>247</t>
  </si>
  <si>
    <t>742124003</t>
  </si>
  <si>
    <t>Montáž kabelů datových FTP, UTP, STP pro vnitřní rozvody pevně</t>
  </si>
  <si>
    <t>-946415035</t>
  </si>
  <si>
    <t>248</t>
  </si>
  <si>
    <t>34121269</t>
  </si>
  <si>
    <t>kabel datový celkově stíněný Al fólií jádro Cu plné plášť PVC (F/UTP) kategorie 6</t>
  </si>
  <si>
    <t>155510258</t>
  </si>
  <si>
    <t>35*1,2 'Přepočtené koeficientem množství</t>
  </si>
  <si>
    <t>249</t>
  </si>
  <si>
    <t>742310006</t>
  </si>
  <si>
    <t>Montáž domácího nástěnného audio/video telefonu</t>
  </si>
  <si>
    <t>2012322627</t>
  </si>
  <si>
    <t>250</t>
  </si>
  <si>
    <t>742310806</t>
  </si>
  <si>
    <t>Demontáž domácího nástěnného audio/video telefonu</t>
  </si>
  <si>
    <t>1756075291</t>
  </si>
  <si>
    <t>251</t>
  </si>
  <si>
    <t>38226805</t>
  </si>
  <si>
    <t>domovní telefon s ovládáním elektrického zámku</t>
  </si>
  <si>
    <t>1918777804</t>
  </si>
  <si>
    <t>252</t>
  </si>
  <si>
    <t>742330044</t>
  </si>
  <si>
    <t>Montáž datové zásuvky 1 až 6 pozic</t>
  </si>
  <si>
    <t>-971240688</t>
  </si>
  <si>
    <t>253</t>
  </si>
  <si>
    <t>37451183</t>
  </si>
  <si>
    <t>modul zásuvkový 1xRJ45 osazený 22,5x45mm se záclonkou úhlový UTP Cat6</t>
  </si>
  <si>
    <t>1784347853</t>
  </si>
  <si>
    <t>254</t>
  </si>
  <si>
    <t>34539100</t>
  </si>
  <si>
    <t>rámeček datové zásuvky pro 2 moduly 22,5x45mm</t>
  </si>
  <si>
    <t>304286158</t>
  </si>
  <si>
    <t>255</t>
  </si>
  <si>
    <t>742420121</t>
  </si>
  <si>
    <t>Montáž televizní zásuvky koncové nebo průběžné</t>
  </si>
  <si>
    <t>1209186911</t>
  </si>
  <si>
    <t>256</t>
  </si>
  <si>
    <t>ABB.5011AW0303C</t>
  </si>
  <si>
    <t>Zásuvka TV+R koncová,nástěnná</t>
  </si>
  <si>
    <t>-1550626025</t>
  </si>
  <si>
    <t>257</t>
  </si>
  <si>
    <t>11.002.117</t>
  </si>
  <si>
    <t>Rozbočovač EU2242P</t>
  </si>
  <si>
    <t>KS</t>
  </si>
  <si>
    <t>1289985923</t>
  </si>
  <si>
    <t>258</t>
  </si>
  <si>
    <t>998742122</t>
  </si>
  <si>
    <t>Přesun hmot tonážní pro slaboproud ruční v objektech v do 12 m</t>
  </si>
  <si>
    <t>336444928</t>
  </si>
  <si>
    <t>259</t>
  </si>
  <si>
    <t>998742129</t>
  </si>
  <si>
    <t>Příplatek k ručnímu přesunu hmot tonážnímu pro slaboproud za zvětšený přesun ZKD 50 m</t>
  </si>
  <si>
    <t>-85732874</t>
  </si>
  <si>
    <t>0,013*2 'Přepočtené koeficientem množství</t>
  </si>
  <si>
    <t>751</t>
  </si>
  <si>
    <t>Vzduchotechnika</t>
  </si>
  <si>
    <t>260</t>
  </si>
  <si>
    <t>751111011</t>
  </si>
  <si>
    <t>Montáž ventilátoru axiálního nízkotlakého nástěnného základního D do 100 mm</t>
  </si>
  <si>
    <t>1460700796</t>
  </si>
  <si>
    <t>Koupelna,WC</t>
  </si>
  <si>
    <t>261</t>
  </si>
  <si>
    <t>1702867</t>
  </si>
  <si>
    <t>VENTILATOR DALAP 100 LVZ /41102/ DOBEH</t>
  </si>
  <si>
    <t>298646950</t>
  </si>
  <si>
    <t>262</t>
  </si>
  <si>
    <t>751511182</t>
  </si>
  <si>
    <t>Montáž potrubí plechového skupiny I kruhového bez příruby tloušťky plechu 0,6 mm D přes 100 do 200 mm</t>
  </si>
  <si>
    <t>-1250692433</t>
  </si>
  <si>
    <t>Kuchyně v zazděném oknu příprava pro odsavač</t>
  </si>
  <si>
    <t>263</t>
  </si>
  <si>
    <t>751511819</t>
  </si>
  <si>
    <t>Demontáž potrubí plechového skupiny I kruhového s přírubou nebo bez příruby tloušťky plechu 0,8 mm D do 400 mm</t>
  </si>
  <si>
    <t>-223108309</t>
  </si>
  <si>
    <t>Ohřívač koupelna</t>
  </si>
  <si>
    <t>264</t>
  </si>
  <si>
    <t>998751121</t>
  </si>
  <si>
    <t>Přesun hmot tonážní pro vzduchotechniku ruční v objektech v do 12 m</t>
  </si>
  <si>
    <t>-1046734003</t>
  </si>
  <si>
    <t>265</t>
  </si>
  <si>
    <t>998751129</t>
  </si>
  <si>
    <t>Příplatek k ručnímu přesunu hmot tonážnímu pro vzduchotechniku za zvětšený přesun za ZKD 50 m</t>
  </si>
  <si>
    <t>594094275</t>
  </si>
  <si>
    <t>0,002*2 'Přepočtené koeficientem množství</t>
  </si>
  <si>
    <t>766</t>
  </si>
  <si>
    <t>Konstrukce truhlářské</t>
  </si>
  <si>
    <t>266</t>
  </si>
  <si>
    <t>766111820</t>
  </si>
  <si>
    <t>Demontáž truhlářských stěn dřevěných plných</t>
  </si>
  <si>
    <t>-230298179</t>
  </si>
  <si>
    <t>Police na WC</t>
  </si>
  <si>
    <t>Obklad dveří v pokoji</t>
  </si>
  <si>
    <t>267</t>
  </si>
  <si>
    <t>766491851</t>
  </si>
  <si>
    <t>Demontáž prahů dveří jednokřídlových</t>
  </si>
  <si>
    <t>-836145740</t>
  </si>
  <si>
    <t>268</t>
  </si>
  <si>
    <t>766622861</t>
  </si>
  <si>
    <t>Vyvěšení křídel dřevěných nebo plastových okenních do 1,5 m2</t>
  </si>
  <si>
    <t>133673844</t>
  </si>
  <si>
    <t>269</t>
  </si>
  <si>
    <t>766660001</t>
  </si>
  <si>
    <t>Montáž dveřních křídel otvíravých jednokřídlových š do 0,8 m do ocelové zárubně</t>
  </si>
  <si>
    <t>-1021760616</t>
  </si>
  <si>
    <t>Spíž</t>
  </si>
  <si>
    <t>270</t>
  </si>
  <si>
    <t>61162013</t>
  </si>
  <si>
    <t>dveře jednokřídlé voštinové povrch fóliový plné 700x1970-2100mm</t>
  </si>
  <si>
    <t>-675279017</t>
  </si>
  <si>
    <t>271</t>
  </si>
  <si>
    <t>61162020</t>
  </si>
  <si>
    <t>dveře jednokřídlé voštinové povrch fóliový částečně prosklené 800x1970-2100mm</t>
  </si>
  <si>
    <t>-36948455</t>
  </si>
  <si>
    <t>272</t>
  </si>
  <si>
    <t>766660729</t>
  </si>
  <si>
    <t>Montáž dveřního interiérového kování - štítku s klikou</t>
  </si>
  <si>
    <t>-557845994</t>
  </si>
  <si>
    <t>273</t>
  </si>
  <si>
    <t>2154000012</t>
  </si>
  <si>
    <t>Kování štítové 72 nerez</t>
  </si>
  <si>
    <t>1482047659</t>
  </si>
  <si>
    <t>274</t>
  </si>
  <si>
    <t>766660730</t>
  </si>
  <si>
    <t>Montáž dveřního interiérového kování - WC kliky se zámkem</t>
  </si>
  <si>
    <t>-29498227</t>
  </si>
  <si>
    <t>275</t>
  </si>
  <si>
    <t>2154000016</t>
  </si>
  <si>
    <t xml:space="preserve">Kování štítové  WC 72 nerez</t>
  </si>
  <si>
    <t>-262696513</t>
  </si>
  <si>
    <t>276</t>
  </si>
  <si>
    <t>766691914</t>
  </si>
  <si>
    <t>Vyvěšení nebo zavěšení dřevěných křídel dveří pl do 2 m2</t>
  </si>
  <si>
    <t>983065919</t>
  </si>
  <si>
    <t>Vstupní dveře</t>
  </si>
  <si>
    <t>Koupelna, wc, pokoj, ložnice</t>
  </si>
  <si>
    <t>1+1+0+1</t>
  </si>
  <si>
    <t>277</t>
  </si>
  <si>
    <t>766691932</t>
  </si>
  <si>
    <t>Seřízení plastového okenního nebo dveřního otvíracího a sklápěcího křídla</t>
  </si>
  <si>
    <t>1516779620</t>
  </si>
  <si>
    <t>3+3</t>
  </si>
  <si>
    <t>278</t>
  </si>
  <si>
    <t>766695212</t>
  </si>
  <si>
    <t>Montáž truhlářských prahů dveří jednokřídlových š do 10 cm</t>
  </si>
  <si>
    <t>440084938</t>
  </si>
  <si>
    <t>279</t>
  </si>
  <si>
    <t>61187136</t>
  </si>
  <si>
    <t>práh dveřní dřevěný dubový tl 20mm dl 720mm š 100mm</t>
  </si>
  <si>
    <t>-80050516</t>
  </si>
  <si>
    <t>280</t>
  </si>
  <si>
    <t>61187152</t>
  </si>
  <si>
    <t>práh dveřní dřevěný dubový tl 20mm dl 820mm š 70mm</t>
  </si>
  <si>
    <t>-433171806</t>
  </si>
  <si>
    <t>281</t>
  </si>
  <si>
    <t>766812820</t>
  </si>
  <si>
    <t>Demontáž kuchyňských linek dřevěných nebo kovových dl do 1,5 m</t>
  </si>
  <si>
    <t>1707127330</t>
  </si>
  <si>
    <t>Kuchyně - zbytek do celkové délky</t>
  </si>
  <si>
    <t>282</t>
  </si>
  <si>
    <t>766812840</t>
  </si>
  <si>
    <t>Demontáž kuchyňských linek dřevěných nebo kovových dl přes 1,8 do 2,1 m</t>
  </si>
  <si>
    <t>-2016474040</t>
  </si>
  <si>
    <t>283</t>
  </si>
  <si>
    <t>766825821</t>
  </si>
  <si>
    <t>Demontáž truhlářských vestavěných skříní dvoukřídlových</t>
  </si>
  <si>
    <t>-1337268588</t>
  </si>
  <si>
    <t>284</t>
  </si>
  <si>
    <t>998766122</t>
  </si>
  <si>
    <t>Přesun hmot tonážní pro kce truhlářské ruční v objektech v přes 6 do 12 m</t>
  </si>
  <si>
    <t>-2066547947</t>
  </si>
  <si>
    <t>285</t>
  </si>
  <si>
    <t>998766129</t>
  </si>
  <si>
    <t>Příplatek k ručnímu přesunu hmot tonážnímu pro kce truhlářské za zvětšený přesun ZKD 50 m</t>
  </si>
  <si>
    <t>1645191673</t>
  </si>
  <si>
    <t>0,095*2 'Přepočtené koeficientem množství</t>
  </si>
  <si>
    <t>771</t>
  </si>
  <si>
    <t>Podlahy z dlaždic</t>
  </si>
  <si>
    <t>286</t>
  </si>
  <si>
    <t>771111011</t>
  </si>
  <si>
    <t>Vysátí podkladu před pokládkou dlažby</t>
  </si>
  <si>
    <t>1910799709</t>
  </si>
  <si>
    <t>287</t>
  </si>
  <si>
    <t>771121011</t>
  </si>
  <si>
    <t>Nátěr penetrační na podlahu</t>
  </si>
  <si>
    <t>-1287171081</t>
  </si>
  <si>
    <t>288</t>
  </si>
  <si>
    <t>771151022</t>
  </si>
  <si>
    <t>Samonivelační stěrka podlah pevnosti 30 MPa tl přes 3 do 5 mm</t>
  </si>
  <si>
    <t>17723913</t>
  </si>
  <si>
    <t>289</t>
  </si>
  <si>
    <t>771576114</t>
  </si>
  <si>
    <t>Montáž podlah keramických velkoformátových hladkých lepených flexi rychletuhnoucím lepidlem přes 4 do 6 ks/m2</t>
  </si>
  <si>
    <t>1450612495</t>
  </si>
  <si>
    <t>290</t>
  </si>
  <si>
    <t>DARSE6601</t>
  </si>
  <si>
    <t>Dlažba Rako Cemento světle šedá 30x60 cm reliéfní DARSE660.1</t>
  </si>
  <si>
    <t>1793381577</t>
  </si>
  <si>
    <t>Dlažba</t>
  </si>
  <si>
    <t>4,11*1,4</t>
  </si>
  <si>
    <t>291</t>
  </si>
  <si>
    <t>771577151</t>
  </si>
  <si>
    <t>Příplatek k montáži podlah keramických do malty za plochu do 5 m2</t>
  </si>
  <si>
    <t>-300703911</t>
  </si>
  <si>
    <t>292</t>
  </si>
  <si>
    <t>771591115</t>
  </si>
  <si>
    <t>Podlahy spárování silikonem</t>
  </si>
  <si>
    <t>1929025137</t>
  </si>
  <si>
    <t xml:space="preserve">Styk podlaha - obklad </t>
  </si>
  <si>
    <t>2*2+1,35*2+0,317*2-0,7</t>
  </si>
  <si>
    <t>0,87*2+1,35*2-0,7</t>
  </si>
  <si>
    <t>293</t>
  </si>
  <si>
    <t>771591121</t>
  </si>
  <si>
    <t>Podlahy separační provazec do pružných spar průměru 4 mm</t>
  </si>
  <si>
    <t>716613668</t>
  </si>
  <si>
    <t>294</t>
  </si>
  <si>
    <t>771591251</t>
  </si>
  <si>
    <t>Izolace těsnící manžetou pro prostupy potrubí</t>
  </si>
  <si>
    <t>-1847834424</t>
  </si>
  <si>
    <t>Odpad sprchový kout</t>
  </si>
  <si>
    <t>295</t>
  </si>
  <si>
    <t>771592011</t>
  </si>
  <si>
    <t>Čištění vnitřních ploch podlah nebo schodišť po položení dlažby chemickými prostředky</t>
  </si>
  <si>
    <t>-36031727</t>
  </si>
  <si>
    <t>296</t>
  </si>
  <si>
    <t>998771122</t>
  </si>
  <si>
    <t>Přesun hmot tonážní pro podlahy z dlaždic ruční v objektech v přes 6 do 12 m</t>
  </si>
  <si>
    <t>311081834</t>
  </si>
  <si>
    <t>297</t>
  </si>
  <si>
    <t>998771129</t>
  </si>
  <si>
    <t>Příplatek k ručnímu přesunu hmot tonážnímu pro podlahy z dlaždic za zvětšený přesun ZKD 50 m</t>
  </si>
  <si>
    <t>-2022214095</t>
  </si>
  <si>
    <t>0,206*2 'Přepočtené koeficientem množství</t>
  </si>
  <si>
    <t>775</t>
  </si>
  <si>
    <t>Podlahy skládané</t>
  </si>
  <si>
    <t>298</t>
  </si>
  <si>
    <t>775411810</t>
  </si>
  <si>
    <t>Demontáž soklíků nebo lišt dřevěných přibíjených do suti</t>
  </si>
  <si>
    <t>-342790412</t>
  </si>
  <si>
    <t>Pokoj</t>
  </si>
  <si>
    <t>4,78*2+3,915*2+0,15*2-0,8-2,8</t>
  </si>
  <si>
    <t>4,85*2+2,95*2-0,8</t>
  </si>
  <si>
    <t>299</t>
  </si>
  <si>
    <t>775413401</t>
  </si>
  <si>
    <t>Montáž podlahové lišty obvodové lepené</t>
  </si>
  <si>
    <t>2001318706</t>
  </si>
  <si>
    <t xml:space="preserve">Vlysová podlaha </t>
  </si>
  <si>
    <t>Soklík PVC</t>
  </si>
  <si>
    <t>2,95*2+2,645*2+0,5*2+0,598*2-2,8</t>
  </si>
  <si>
    <t>300</t>
  </si>
  <si>
    <t>61418155</t>
  </si>
  <si>
    <t>lišta soklová dřevěná š 15.0 mm, h 60.0 mm</t>
  </si>
  <si>
    <t>-1117600004</t>
  </si>
  <si>
    <t>Soklíky PVC podlah</t>
  </si>
  <si>
    <t>18,001*1,08 'Přepočtené koeficientem množství</t>
  </si>
  <si>
    <t>301</t>
  </si>
  <si>
    <t>61418151</t>
  </si>
  <si>
    <t xml:space="preserve">lišta podlahová dřevěná  </t>
  </si>
  <si>
    <t>-2060358841</t>
  </si>
  <si>
    <t>Vlysové podlahy</t>
  </si>
  <si>
    <t>28,89*1,08 'Přepočtené koeficientem množství</t>
  </si>
  <si>
    <t>302</t>
  </si>
  <si>
    <t>775510952</t>
  </si>
  <si>
    <t>Doplnění podlah vlysových, tl do 22 mm pl přes 0,25 do 1 m2</t>
  </si>
  <si>
    <t>-1653709028</t>
  </si>
  <si>
    <t>303</t>
  </si>
  <si>
    <t>61192520</t>
  </si>
  <si>
    <t>vlysy parketové š 60mm nad dl 300mm I třída dub</t>
  </si>
  <si>
    <t>722794442</t>
  </si>
  <si>
    <t>4*1,1 'Přepočtené koeficientem množství</t>
  </si>
  <si>
    <t>304</t>
  </si>
  <si>
    <t>775511820</t>
  </si>
  <si>
    <t>Demontáž podlah vlysových lepených bez lišt do suti</t>
  </si>
  <si>
    <t>-1493941678</t>
  </si>
  <si>
    <t>305</t>
  </si>
  <si>
    <t>775591905</t>
  </si>
  <si>
    <t>Oprava podlah dřevěných - tmelení celoplošné vlysové, parketové podlahy</t>
  </si>
  <si>
    <t>-1912288189</t>
  </si>
  <si>
    <t>306</t>
  </si>
  <si>
    <t>775591911</t>
  </si>
  <si>
    <t>Oprava podlah dřevěných - broušení hrubé</t>
  </si>
  <si>
    <t>667003857</t>
  </si>
  <si>
    <t>307</t>
  </si>
  <si>
    <t>775591912</t>
  </si>
  <si>
    <t>Oprava podlah dřevěných - broušení střední</t>
  </si>
  <si>
    <t>1398937004</t>
  </si>
  <si>
    <t>308</t>
  </si>
  <si>
    <t>775591913</t>
  </si>
  <si>
    <t>Oprava podlah dřevěných - broušení jemné</t>
  </si>
  <si>
    <t>-31706074</t>
  </si>
  <si>
    <t>309</t>
  </si>
  <si>
    <t>775591920</t>
  </si>
  <si>
    <t>Oprava podlah dřevěných - vysátí povrchu</t>
  </si>
  <si>
    <t>58563502</t>
  </si>
  <si>
    <t>310</t>
  </si>
  <si>
    <t>775591921</t>
  </si>
  <si>
    <t>Oprava podlah dřevěných - základní lak</t>
  </si>
  <si>
    <t>-565038617</t>
  </si>
  <si>
    <t>311</t>
  </si>
  <si>
    <t>775591922</t>
  </si>
  <si>
    <t>Oprava podlah dřevěných - vrchní lak pro běžnou zátěž</t>
  </si>
  <si>
    <t>-2146309308</t>
  </si>
  <si>
    <t>312</t>
  </si>
  <si>
    <t>775591926</t>
  </si>
  <si>
    <t>Oprava podlah dřevěných - mezibroušení mezi vrstvami laku</t>
  </si>
  <si>
    <t>-1977839111</t>
  </si>
  <si>
    <t>313</t>
  </si>
  <si>
    <t>998775122</t>
  </si>
  <si>
    <t>Přesun hmot tonážní pro podlahy skládané ruční v objektech v přes 6 do 12 m</t>
  </si>
  <si>
    <t>-661300857</t>
  </si>
  <si>
    <t>314</t>
  </si>
  <si>
    <t>998775129</t>
  </si>
  <si>
    <t>Příplatek k ručnímu přesunu hmot tonážnímu pro podlahy skládané za zvětšený přesun ZKD 50 m</t>
  </si>
  <si>
    <t>1811509430</t>
  </si>
  <si>
    <t>0,099*2 'Přepočtené koeficientem množství</t>
  </si>
  <si>
    <t>776</t>
  </si>
  <si>
    <t>Podlahy povlakové</t>
  </si>
  <si>
    <t>315</t>
  </si>
  <si>
    <t>776111115</t>
  </si>
  <si>
    <t>Broušení podkladu povlakových podlah před litím stěrky</t>
  </si>
  <si>
    <t>-547928786</t>
  </si>
  <si>
    <t>316</t>
  </si>
  <si>
    <t>776111311</t>
  </si>
  <si>
    <t>Vysátí podkladu povlakových podlah</t>
  </si>
  <si>
    <t>-2134990736</t>
  </si>
  <si>
    <t>317</t>
  </si>
  <si>
    <t>776121321</t>
  </si>
  <si>
    <t>Neředěná penetrace savého podkladu povlakových podlah</t>
  </si>
  <si>
    <t>-1826168917</t>
  </si>
  <si>
    <t>318</t>
  </si>
  <si>
    <t>776141121</t>
  </si>
  <si>
    <t>Vyrovnání podkladu povlakových podlah stěrkou pevnosti 30 MPa tl do 3 mm</t>
  </si>
  <si>
    <t>-1883589245</t>
  </si>
  <si>
    <t>319</t>
  </si>
  <si>
    <t>776201811</t>
  </si>
  <si>
    <t>Demontáž lepených povlakových podlah bez podložky ručně</t>
  </si>
  <si>
    <t>-368946800</t>
  </si>
  <si>
    <t>PVC v Kuchyni</t>
  </si>
  <si>
    <t>Korek na chodbě a v kuchyni</t>
  </si>
  <si>
    <t>320</t>
  </si>
  <si>
    <t>776231111</t>
  </si>
  <si>
    <t>Lepení lamel a čtverců z vinylu standardním lepidlem</t>
  </si>
  <si>
    <t>-2036843232</t>
  </si>
  <si>
    <t>321</t>
  </si>
  <si>
    <t>FTR.31111260</t>
  </si>
  <si>
    <t>Podlahová krytina vinylové dílce Fatra Thermofix WOOD 12131-1 Dub přírodní, tl. 2,5mm, rozměr 1200x180mm</t>
  </si>
  <si>
    <t>1726229571</t>
  </si>
  <si>
    <t>19,551</t>
  </si>
  <si>
    <t>322</t>
  </si>
  <si>
    <t>776410811</t>
  </si>
  <si>
    <t>Odstranění soklíků a lišt pryžových nebo plastových</t>
  </si>
  <si>
    <t>654553025</t>
  </si>
  <si>
    <t>PVC</t>
  </si>
  <si>
    <t>2,95+2,645*2-0,9-0,8+0,38+0,7+0,5*2</t>
  </si>
  <si>
    <t>Soklík z korku</t>
  </si>
  <si>
    <t>323</t>
  </si>
  <si>
    <t>776421312</t>
  </si>
  <si>
    <t>Montáž přechodových šroubovaných lišt</t>
  </si>
  <si>
    <t>-71911154</t>
  </si>
  <si>
    <t>2,6</t>
  </si>
  <si>
    <t>324</t>
  </si>
  <si>
    <t>55343118</t>
  </si>
  <si>
    <t>profil přechodový Al narážecí 40mm bronz</t>
  </si>
  <si>
    <t>1647713103</t>
  </si>
  <si>
    <t>2,6*1,02 'Přepočtené koeficientem množství</t>
  </si>
  <si>
    <t>325</t>
  </si>
  <si>
    <t>776991111</t>
  </si>
  <si>
    <t>Spárování silikonem</t>
  </si>
  <si>
    <t>-225994741</t>
  </si>
  <si>
    <t>2,95*2+2,645*2+0,38+0,7+0,5*2+0,598*2-2,8-0,8</t>
  </si>
  <si>
    <t>2,8+0,15+0,543+1*2+0,5*2+0,98*2+3,362-0,8*4-0,7*2</t>
  </si>
  <si>
    <t>326</t>
  </si>
  <si>
    <t>998776122</t>
  </si>
  <si>
    <t>Přesun hmot tonážní pro podlahy povlakové ruční v objektech v přes 6 do 12 m</t>
  </si>
  <si>
    <t>1559728309</t>
  </si>
  <si>
    <t>327</t>
  </si>
  <si>
    <t>998776129</t>
  </si>
  <si>
    <t>Příplatek k ručnímu přesunu hmot tonážnímu pro podlahy povlakové za zvětšený přesun ZKD 50 m</t>
  </si>
  <si>
    <t>287776841</t>
  </si>
  <si>
    <t>0,16*2 'Přepočtené koeficientem množství</t>
  </si>
  <si>
    <t>781</t>
  </si>
  <si>
    <t>Dokončovací práce - obklady</t>
  </si>
  <si>
    <t>328</t>
  </si>
  <si>
    <t>781111011</t>
  </si>
  <si>
    <t>Ometení (oprášení) stěny při přípravě podkladu</t>
  </si>
  <si>
    <t>-1910429209</t>
  </si>
  <si>
    <t>329</t>
  </si>
  <si>
    <t>781121011</t>
  </si>
  <si>
    <t>Nátěr penetrační na stěnu</t>
  </si>
  <si>
    <t>529474726</t>
  </si>
  <si>
    <t>330</t>
  </si>
  <si>
    <t>781131251</t>
  </si>
  <si>
    <t>Izolace pod obklad těsnící manžetou pro prostupy potrubí</t>
  </si>
  <si>
    <t>-275757686</t>
  </si>
  <si>
    <t>Koupelna baterie sprcha</t>
  </si>
  <si>
    <t>331</t>
  </si>
  <si>
    <t>781472291</t>
  </si>
  <si>
    <t>Příplatek k montáži obkladů keramických lepených cementovým flexibilním lepidlem za plochu do 10 m2</t>
  </si>
  <si>
    <t>2030679618</t>
  </si>
  <si>
    <t>332</t>
  </si>
  <si>
    <t>781474164</t>
  </si>
  <si>
    <t>Montáž obkladů vnitřních keramických velkoformátových z dekorů přes 4 do 6 ks/m2 lepených flexibilním lepidlem</t>
  </si>
  <si>
    <t>1426252617</t>
  </si>
  <si>
    <t>333</t>
  </si>
  <si>
    <t>-662319644</t>
  </si>
  <si>
    <t>Ztratné navíc</t>
  </si>
  <si>
    <t>19,878*1,15 'Přepočtené koeficientem množství</t>
  </si>
  <si>
    <t>334</t>
  </si>
  <si>
    <t>781491011</t>
  </si>
  <si>
    <t>Montáž zrcadel plochy do 1 m2 lepených silikonovým tmelem na podkladní omítku</t>
  </si>
  <si>
    <t>1347443692</t>
  </si>
  <si>
    <t>335</t>
  </si>
  <si>
    <t>63465126</t>
  </si>
  <si>
    <t>zrcadlo nemontované čiré tl 5mm max rozměr 3210x2250mm</t>
  </si>
  <si>
    <t>-1073400378</t>
  </si>
  <si>
    <t>Rozměr</t>
  </si>
  <si>
    <t>0,75*1</t>
  </si>
  <si>
    <t>0,75*1,1 'Přepočtené koeficientem množství</t>
  </si>
  <si>
    <t>336</t>
  </si>
  <si>
    <t>781491822</t>
  </si>
  <si>
    <t>Demontáž vanových dvířek plastových lepených s rámem</t>
  </si>
  <si>
    <t>359375934</t>
  </si>
  <si>
    <t>337</t>
  </si>
  <si>
    <t>781492211</t>
  </si>
  <si>
    <t>Montáž profilů rohových lepených flexibilním cementovým lepidlem</t>
  </si>
  <si>
    <t>-149242790</t>
  </si>
  <si>
    <t>19,5</t>
  </si>
  <si>
    <t>338</t>
  </si>
  <si>
    <t>781492251</t>
  </si>
  <si>
    <t>Montáž profilů ukončovacích lepených flexibilním cementovým lepidlem</t>
  </si>
  <si>
    <t>470735472</t>
  </si>
  <si>
    <t>1,35*2+2*2+0,317*2+0,87*2+1,35*2-0,7*2</t>
  </si>
  <si>
    <t>339</t>
  </si>
  <si>
    <t>19416005</t>
  </si>
  <si>
    <t>lišta ukončovací z eloxovaného hliníku 10mm</t>
  </si>
  <si>
    <t>-1870928060</t>
  </si>
  <si>
    <t>10,374*1,2 'Přepočtené koeficientem množství</t>
  </si>
  <si>
    <t>340</t>
  </si>
  <si>
    <t>781493610</t>
  </si>
  <si>
    <t>Montáž vanových plastových dvířek lepených s uchycením na magnet</t>
  </si>
  <si>
    <t>1468284026</t>
  </si>
  <si>
    <t>Vodoměr</t>
  </si>
  <si>
    <t>341</t>
  </si>
  <si>
    <t>ALP.AVD004</t>
  </si>
  <si>
    <t>Magnetická vanová dvířka (pod obklady) výškově stavitelná</t>
  </si>
  <si>
    <t>-78014041</t>
  </si>
  <si>
    <t>342</t>
  </si>
  <si>
    <t>781495141</t>
  </si>
  <si>
    <t>Průnik obkladem kruhový do DN 30</t>
  </si>
  <si>
    <t>-1750612881</t>
  </si>
  <si>
    <t>Koupelna sprchová a umyvadlová baterie</t>
  </si>
  <si>
    <t>343</t>
  </si>
  <si>
    <t>781495142</t>
  </si>
  <si>
    <t>Průnik obkladem kruhový do DN 90</t>
  </si>
  <si>
    <t>258935170</t>
  </si>
  <si>
    <t xml:space="preserve">zásuvka a vypínače koupelna </t>
  </si>
  <si>
    <t>1+2</t>
  </si>
  <si>
    <t>Sifon umyvadlo</t>
  </si>
  <si>
    <t>344</t>
  </si>
  <si>
    <t>781495143</t>
  </si>
  <si>
    <t>Průnik obkladem kruhový přes DN 90</t>
  </si>
  <si>
    <t>224215863</t>
  </si>
  <si>
    <t>345</t>
  </si>
  <si>
    <t>781495211</t>
  </si>
  <si>
    <t>Čištění vnitřních ploch stěn po provedení obkladu chemickými prostředky</t>
  </si>
  <si>
    <t>402141046</t>
  </si>
  <si>
    <t>346</t>
  </si>
  <si>
    <t>781571141</t>
  </si>
  <si>
    <t>Montáž keramických obkladů ostění šířky přes 200 do 400 mm lepených flexibilním lepidlem</t>
  </si>
  <si>
    <t>94055403</t>
  </si>
  <si>
    <t>2*2</t>
  </si>
  <si>
    <t>347</t>
  </si>
  <si>
    <t>998781122</t>
  </si>
  <si>
    <t>Přesun hmot tonážní pro obklady keramické ruční v objektech v přes 6 do 12 m</t>
  </si>
  <si>
    <t>-204696660</t>
  </si>
  <si>
    <t>348</t>
  </si>
  <si>
    <t>998781129</t>
  </si>
  <si>
    <t>Příplatek k ručnímu přesunu hmot tonážnímu pro obklady keramické za zvětšený přesun ZKD 50 m</t>
  </si>
  <si>
    <t>-541678097</t>
  </si>
  <si>
    <t>0,745*3 'Přepočtené koeficientem množství</t>
  </si>
  <si>
    <t>783</t>
  </si>
  <si>
    <t>Dokončovací práce - nátěry</t>
  </si>
  <si>
    <t>349</t>
  </si>
  <si>
    <t>783301311</t>
  </si>
  <si>
    <t>Odmaštění zámečnických konstrukcí vodou ředitelným odmašťovačem</t>
  </si>
  <si>
    <t>-1768908076</t>
  </si>
  <si>
    <t>ZÁRUBNĚ</t>
  </si>
  <si>
    <t>5*0,4</t>
  </si>
  <si>
    <t>5*0,3</t>
  </si>
  <si>
    <t>783301401</t>
  </si>
  <si>
    <t>Ometení zámečnických konstrukcí</t>
  </si>
  <si>
    <t>-504643139</t>
  </si>
  <si>
    <t>351</t>
  </si>
  <si>
    <t>783306805</t>
  </si>
  <si>
    <t>Odstranění nátěru ze zámečnických konstrukcí opálením</t>
  </si>
  <si>
    <t>202438825</t>
  </si>
  <si>
    <t>352</t>
  </si>
  <si>
    <t>783314101</t>
  </si>
  <si>
    <t>Základní jednonásobný syntetický nátěr zámečnických konstrukcí</t>
  </si>
  <si>
    <t>424505707</t>
  </si>
  <si>
    <t>353</t>
  </si>
  <si>
    <t>783315101</t>
  </si>
  <si>
    <t>Mezinátěr jednonásobný syntetický standardní zámečnických konstrukcí</t>
  </si>
  <si>
    <t>-503607258</t>
  </si>
  <si>
    <t>354</t>
  </si>
  <si>
    <t>783317101</t>
  </si>
  <si>
    <t>Krycí jednonásobný syntetický standardní nátěr zámečnických konstrukcí</t>
  </si>
  <si>
    <t>-1748768642</t>
  </si>
  <si>
    <t>355</t>
  </si>
  <si>
    <t>783342101</t>
  </si>
  <si>
    <t>Tmelení včetně přebroušení zámečnických konstrukcí polyuretanovým tmelem</t>
  </si>
  <si>
    <t>-2043213692</t>
  </si>
  <si>
    <t>356</t>
  </si>
  <si>
    <t>783601341</t>
  </si>
  <si>
    <t>Odrezivění litinových otopných těles před provedením nátěru</t>
  </si>
  <si>
    <t>-640775965</t>
  </si>
  <si>
    <t>357</t>
  </si>
  <si>
    <t>783601347</t>
  </si>
  <si>
    <t>Odmaštění litinových otopných těles odmašťovačem rozpouštědlovým před provedením nátěru</t>
  </si>
  <si>
    <t>937435032</t>
  </si>
  <si>
    <t>358</t>
  </si>
  <si>
    <t>783601441</t>
  </si>
  <si>
    <t>Ometením litinových otopných těles před provedením nátěru</t>
  </si>
  <si>
    <t>-2142111183</t>
  </si>
  <si>
    <t>359</t>
  </si>
  <si>
    <t>783606862</t>
  </si>
  <si>
    <t>Odstranění nátěrů z potrubí DN do 50 mm opálením</t>
  </si>
  <si>
    <t>1015731984</t>
  </si>
  <si>
    <t>Potrubí UT</t>
  </si>
  <si>
    <t>360</t>
  </si>
  <si>
    <t>783614141</t>
  </si>
  <si>
    <t>Základní jednonásobný syntetický nátěr litinových otopných těles</t>
  </si>
  <si>
    <t>-1813467335</t>
  </si>
  <si>
    <t>361</t>
  </si>
  <si>
    <t>783614551</t>
  </si>
  <si>
    <t>Základní jednonásobný syntetický nátěr potrubí DN do 50 mm</t>
  </si>
  <si>
    <t>-1596690997</t>
  </si>
  <si>
    <t>362</t>
  </si>
  <si>
    <t>783615551</t>
  </si>
  <si>
    <t>Mezinátěr jednonásobný syntetický nátěr potrubí DN do 50 mm</t>
  </si>
  <si>
    <t>1395291681</t>
  </si>
  <si>
    <t>363</t>
  </si>
  <si>
    <t>783617147</t>
  </si>
  <si>
    <t>Krycí dvojnásobný syntetický nátěr litinových otopných těles</t>
  </si>
  <si>
    <t>1954309965</t>
  </si>
  <si>
    <t>364</t>
  </si>
  <si>
    <t>783617601</t>
  </si>
  <si>
    <t>Krycí jednonásobný syntetický nátěr potrubí DN do 50 mm</t>
  </si>
  <si>
    <t>1606693347</t>
  </si>
  <si>
    <t>365</t>
  </si>
  <si>
    <t>783642331</t>
  </si>
  <si>
    <t>Tmelení polyuretanovým tmelem potrubí DN do 50 mm</t>
  </si>
  <si>
    <t>-933618498</t>
  </si>
  <si>
    <t>366</t>
  </si>
  <si>
    <t>783652141</t>
  </si>
  <si>
    <t>Tmelení litinových otopných těles polyesterovým tmelem</t>
  </si>
  <si>
    <t>602252681</t>
  </si>
  <si>
    <t>784</t>
  </si>
  <si>
    <t>Dokončovací práce - malby a tapety</t>
  </si>
  <si>
    <t>367</t>
  </si>
  <si>
    <t>784111001</t>
  </si>
  <si>
    <t>Oprášení (ometení ) podkladu v místnostech v do 3,80 m</t>
  </si>
  <si>
    <t>-720629613</t>
  </si>
  <si>
    <t>STROPY</t>
  </si>
  <si>
    <t>STĚNY</t>
  </si>
  <si>
    <t>368</t>
  </si>
  <si>
    <t>784111011</t>
  </si>
  <si>
    <t>Obroušení podkladu omítnutého v místnostech v do 3,80 m</t>
  </si>
  <si>
    <t>-818493725</t>
  </si>
  <si>
    <t>369</t>
  </si>
  <si>
    <t>784121001</t>
  </si>
  <si>
    <t>Oškrabání malby v místnostech v do 3,80 m</t>
  </si>
  <si>
    <t>-1404532302</t>
  </si>
  <si>
    <t>370</t>
  </si>
  <si>
    <t>784121011</t>
  </si>
  <si>
    <t>Rozmývání podkladu po oškrabání malby v místnostech v do 3,80 m</t>
  </si>
  <si>
    <t>849324434</t>
  </si>
  <si>
    <t>371</t>
  </si>
  <si>
    <t>784131013</t>
  </si>
  <si>
    <t>Odstranění lepených tapet s makulaturou ze stěn v do 3,80 m</t>
  </si>
  <si>
    <t>-919803315</t>
  </si>
  <si>
    <t>1,8*(1,2+0,6+0,98)</t>
  </si>
  <si>
    <t>1,52*(1,5+0,95+1,66+0,45)</t>
  </si>
  <si>
    <t>1,15*(0,87*2+1,35*2-0,6)</t>
  </si>
  <si>
    <t>372</t>
  </si>
  <si>
    <t>784161001</t>
  </si>
  <si>
    <t>Tmelení spar a rohů šířky do 3 mm akrylátovým tmelem v místnostech v do 3,80 m</t>
  </si>
  <si>
    <t>2023620080</t>
  </si>
  <si>
    <t>Trhliny</t>
  </si>
  <si>
    <t>373</t>
  </si>
  <si>
    <t>784171101</t>
  </si>
  <si>
    <t>Zakrytí vnitřních podlah včetně pozdějšího odkrytí</t>
  </si>
  <si>
    <t>-2047880465</t>
  </si>
  <si>
    <t>374</t>
  </si>
  <si>
    <t>28323157</t>
  </si>
  <si>
    <t>fólie pro malířské potřeby zakrývací tl 14µ 4x5m</t>
  </si>
  <si>
    <t>2097076966</t>
  </si>
  <si>
    <t>55,218*1,05 'Přepočtené koeficientem množství</t>
  </si>
  <si>
    <t>375</t>
  </si>
  <si>
    <t>784171111</t>
  </si>
  <si>
    <t>Zakrytí vnitřních ploch stěn v místnostech v do 3,80 m</t>
  </si>
  <si>
    <t>-1926083049</t>
  </si>
  <si>
    <t>376</t>
  </si>
  <si>
    <t>804249572</t>
  </si>
  <si>
    <t>20*1,05 'Přepočtené koeficientem množství</t>
  </si>
  <si>
    <t>377</t>
  </si>
  <si>
    <t>784181121</t>
  </si>
  <si>
    <t>Hloubková jednonásobná bezbarvá penetrace podkladu v místnostech v do 3,80 m</t>
  </si>
  <si>
    <t>1553969912</t>
  </si>
  <si>
    <t>378</t>
  </si>
  <si>
    <t>784211101</t>
  </si>
  <si>
    <t>Dvojnásobné bílé malby ze směsí za mokra výborně oděruvzdorných v místnostech v do 3,80 m</t>
  </si>
  <si>
    <t>-2024444100</t>
  </si>
  <si>
    <t>379</t>
  </si>
  <si>
    <t>784211141</t>
  </si>
  <si>
    <t>Příplatek k cenám 2x maleb ze směsí za mokra oděruvzdorných za provádění pl do 5 m2</t>
  </si>
  <si>
    <t>-1931090043</t>
  </si>
  <si>
    <t>VRN</t>
  </si>
  <si>
    <t>Vedlejší rozpočtové náklady</t>
  </si>
  <si>
    <t>VRN3</t>
  </si>
  <si>
    <t>Zařízení staveniště</t>
  </si>
  <si>
    <t>380</t>
  </si>
  <si>
    <t>030001000</t>
  </si>
  <si>
    <t>den</t>
  </si>
  <si>
    <t>1024</t>
  </si>
  <si>
    <t>483551441</t>
  </si>
  <si>
    <t>VRN4</t>
  </si>
  <si>
    <t>Inženýrská činnost</t>
  </si>
  <si>
    <t>381</t>
  </si>
  <si>
    <t>044002000</t>
  </si>
  <si>
    <t>Revize plyn</t>
  </si>
  <si>
    <t>2120102756</t>
  </si>
  <si>
    <t>382</t>
  </si>
  <si>
    <t>045002000</t>
  </si>
  <si>
    <t>Kompletační a koordinační činnost</t>
  </si>
  <si>
    <t>438781935</t>
  </si>
  <si>
    <t>VRN7</t>
  </si>
  <si>
    <t>Provozní vlivy</t>
  </si>
  <si>
    <t>383</t>
  </si>
  <si>
    <t>070001000</t>
  </si>
  <si>
    <t>132348655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</si>
</sst>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04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Bělohorská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17. 4. 2024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Bělohorská 1654-108,...'!J30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'02 - Bělohorská 1654-108,...'!P145</f>
        <v>0</v>
      </c>
      <c r="AV95" s="128">
        <f>'02 - Bělohorská 1654-108,...'!J33</f>
        <v>0</v>
      </c>
      <c r="AW95" s="128">
        <f>'02 - Bělohorská 1654-108,...'!J34</f>
        <v>0</v>
      </c>
      <c r="AX95" s="128">
        <f>'02 - Bělohorská 1654-108,...'!J35</f>
        <v>0</v>
      </c>
      <c r="AY95" s="128">
        <f>'02 - Bělohorská 1654-108,...'!J36</f>
        <v>0</v>
      </c>
      <c r="AZ95" s="128">
        <f>'02 - Bělohorská 1654-108,...'!F33</f>
        <v>0</v>
      </c>
      <c r="BA95" s="128">
        <f>'02 - Bělohorská 1654-108,...'!F34</f>
        <v>0</v>
      </c>
      <c r="BB95" s="128">
        <f>'02 - Bělohorská 1654-108,...'!F35</f>
        <v>0</v>
      </c>
      <c r="BC95" s="128">
        <f>'02 - Bělohorská 1654-108,...'!F36</f>
        <v>0</v>
      </c>
      <c r="BD95" s="130">
        <f>'02 - Bělohorská 1654-108,...'!F37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R89sNgKCe7G0oFoRtX11yjO3EMxarBcRr8xtCJ4v7Qy5pxPA/bf7rAev1oVImRcC69ogFE4WsBWOnhfq1HlqdA==" hashValue="MJIat+SyM0qdOho4Lft9KbJ4kvSoSc29bpEYsaql0rqxQN/KMuz1D7Yu+P04b0z+8qJmJrW99j4pD/2HszLCFA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Bělohorská 1654-108,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Bělohorská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17. 4. 2024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ROUND((SUM(BE145:BE1925)),  2)</f>
        <v>0</v>
      </c>
      <c r="G33" s="38"/>
      <c r="H33" s="38"/>
      <c r="I33" s="151">
        <v>0.20999999999999999</v>
      </c>
      <c r="J33" s="150">
        <f>ROUND(((SUM(BE145:BE1925))*I33),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ROUND((SUM(BF145:BF1925)),  2)</f>
        <v>0</v>
      </c>
      <c r="G34" s="38"/>
      <c r="H34" s="38"/>
      <c r="I34" s="151">
        <v>0.12</v>
      </c>
      <c r="J34" s="150">
        <f>ROUND(((SUM(BF145:BF1925))*I34),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ROUND((SUM(BG145:BG1925)),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ROUND((SUM(BH145:BH1925)),  2)</f>
        <v>0</v>
      </c>
      <c r="G36" s="38"/>
      <c r="H36" s="38"/>
      <c r="I36" s="151">
        <v>0.12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ROUND((SUM(BI145:BI1925)),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Bělohorská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Bělohorská 1654/108, byt č.9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17. 4. 2024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J173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J313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J455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J463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J467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J468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J493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J557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J636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J661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J716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J732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J743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J816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J1085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J1122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J1137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J1206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J1267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J1367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J1434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J1506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J1689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9" customFormat="1" ht="24.96" customHeight="1">
      <c r="A122" s="9"/>
      <c r="B122" s="175"/>
      <c r="C122" s="176"/>
      <c r="D122" s="177" t="s">
        <v>116</v>
      </c>
      <c r="E122" s="178"/>
      <c r="F122" s="178"/>
      <c r="G122" s="178"/>
      <c r="H122" s="178"/>
      <c r="I122" s="178"/>
      <c r="J122" s="179">
        <f>J1917</f>
        <v>0</v>
      </c>
      <c r="K122" s="176"/>
      <c r="L122" s="180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J1918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10" customFormat="1" ht="19.92" customHeight="1">
      <c r="A124" s="10"/>
      <c r="B124" s="181"/>
      <c r="C124" s="182"/>
      <c r="D124" s="183" t="s">
        <v>118</v>
      </c>
      <c r="E124" s="184"/>
      <c r="F124" s="184"/>
      <c r="G124" s="184"/>
      <c r="H124" s="184"/>
      <c r="I124" s="184"/>
      <c r="J124" s="185">
        <f>J1920</f>
        <v>0</v>
      </c>
      <c r="K124" s="182"/>
      <c r="L124" s="186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81"/>
      <c r="C125" s="182"/>
      <c r="D125" s="183" t="s">
        <v>119</v>
      </c>
      <c r="E125" s="184"/>
      <c r="F125" s="184"/>
      <c r="G125" s="184"/>
      <c r="H125" s="184"/>
      <c r="I125" s="184"/>
      <c r="J125" s="185">
        <f>J1924</f>
        <v>0</v>
      </c>
      <c r="K125" s="182"/>
      <c r="L125" s="186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8"/>
      <c r="B126" s="39"/>
      <c r="C126" s="40"/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6.96" customHeight="1">
      <c r="A127" s="38"/>
      <c r="B127" s="66"/>
      <c r="C127" s="67"/>
      <c r="D127" s="67"/>
      <c r="E127" s="67"/>
      <c r="F127" s="67"/>
      <c r="G127" s="67"/>
      <c r="H127" s="67"/>
      <c r="I127" s="67"/>
      <c r="J127" s="67"/>
      <c r="K127" s="67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31" s="2" customFormat="1" ht="6.96" customHeight="1">
      <c r="A131" s="38"/>
      <c r="B131" s="68"/>
      <c r="C131" s="69"/>
      <c r="D131" s="69"/>
      <c r="E131" s="69"/>
      <c r="F131" s="69"/>
      <c r="G131" s="69"/>
      <c r="H131" s="69"/>
      <c r="I131" s="69"/>
      <c r="J131" s="69"/>
      <c r="K131" s="69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24.96" customHeight="1">
      <c r="A132" s="38"/>
      <c r="B132" s="39"/>
      <c r="C132" s="23" t="s">
        <v>120</v>
      </c>
      <c r="D132" s="40"/>
      <c r="E132" s="40"/>
      <c r="F132" s="40"/>
      <c r="G132" s="40"/>
      <c r="H132" s="40"/>
      <c r="I132" s="40"/>
      <c r="J132" s="40"/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6.96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12" customHeight="1">
      <c r="A134" s="38"/>
      <c r="B134" s="39"/>
      <c r="C134" s="32" t="s">
        <v>16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16.5" customHeight="1">
      <c r="A135" s="38"/>
      <c r="B135" s="39"/>
      <c r="C135" s="40"/>
      <c r="D135" s="40"/>
      <c r="E135" s="170" t="str">
        <f>E7</f>
        <v>Byty Bělohorská</v>
      </c>
      <c r="F135" s="32"/>
      <c r="G135" s="32"/>
      <c r="H135" s="32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84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76" t="str">
        <f>E9</f>
        <v>02 - Bělohorská 1654/108, byt č.9</v>
      </c>
      <c r="F137" s="40"/>
      <c r="G137" s="40"/>
      <c r="H137" s="40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6.96" customHeight="1">
      <c r="A138" s="38"/>
      <c r="B138" s="39"/>
      <c r="C138" s="40"/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2" customHeight="1">
      <c r="A139" s="38"/>
      <c r="B139" s="39"/>
      <c r="C139" s="32" t="s">
        <v>20</v>
      </c>
      <c r="D139" s="40"/>
      <c r="E139" s="40"/>
      <c r="F139" s="27" t="str">
        <f>F12</f>
        <v xml:space="preserve"> </v>
      </c>
      <c r="G139" s="40"/>
      <c r="H139" s="40"/>
      <c r="I139" s="32" t="s">
        <v>22</v>
      </c>
      <c r="J139" s="79" t="str">
        <f>IF(J12="","",J12)</f>
        <v>17. 4. 2024</v>
      </c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5.15" customHeight="1">
      <c r="A141" s="38"/>
      <c r="B141" s="39"/>
      <c r="C141" s="32" t="s">
        <v>24</v>
      </c>
      <c r="D141" s="40"/>
      <c r="E141" s="40"/>
      <c r="F141" s="27" t="str">
        <f>E15</f>
        <v xml:space="preserve"> </v>
      </c>
      <c r="G141" s="40"/>
      <c r="H141" s="40"/>
      <c r="I141" s="32" t="s">
        <v>29</v>
      </c>
      <c r="J141" s="36" t="str">
        <f>E21</f>
        <v xml:space="preserve"> 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15.15" customHeight="1">
      <c r="A142" s="38"/>
      <c r="B142" s="39"/>
      <c r="C142" s="32" t="s">
        <v>27</v>
      </c>
      <c r="D142" s="40"/>
      <c r="E142" s="40"/>
      <c r="F142" s="27" t="str">
        <f>IF(E18="","",E18)</f>
        <v>Vyplň údaj</v>
      </c>
      <c r="G142" s="40"/>
      <c r="H142" s="40"/>
      <c r="I142" s="32" t="s">
        <v>31</v>
      </c>
      <c r="J142" s="36" t="str">
        <f>E24</f>
        <v xml:space="preserve"> </v>
      </c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0.32" customHeight="1">
      <c r="A143" s="38"/>
      <c r="B143" s="39"/>
      <c r="C143" s="40"/>
      <c r="D143" s="40"/>
      <c r="E143" s="40"/>
      <c r="F143" s="40"/>
      <c r="G143" s="40"/>
      <c r="H143" s="40"/>
      <c r="I143" s="40"/>
      <c r="J143" s="40"/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11" customFormat="1" ht="29.28" customHeight="1">
      <c r="A144" s="187"/>
      <c r="B144" s="188"/>
      <c r="C144" s="189" t="s">
        <v>121</v>
      </c>
      <c r="D144" s="190" t="s">
        <v>58</v>
      </c>
      <c r="E144" s="190" t="s">
        <v>54</v>
      </c>
      <c r="F144" s="190" t="s">
        <v>55</v>
      </c>
      <c r="G144" s="190" t="s">
        <v>122</v>
      </c>
      <c r="H144" s="190" t="s">
        <v>123</v>
      </c>
      <c r="I144" s="190" t="s">
        <v>124</v>
      </c>
      <c r="J144" s="191" t="s">
        <v>88</v>
      </c>
      <c r="K144" s="192" t="s">
        <v>125</v>
      </c>
      <c r="L144" s="193"/>
      <c r="M144" s="100" t="s">
        <v>1</v>
      </c>
      <c r="N144" s="101" t="s">
        <v>37</v>
      </c>
      <c r="O144" s="101" t="s">
        <v>126</v>
      </c>
      <c r="P144" s="101" t="s">
        <v>127</v>
      </c>
      <c r="Q144" s="101" t="s">
        <v>128</v>
      </c>
      <c r="R144" s="101" t="s">
        <v>129</v>
      </c>
      <c r="S144" s="101" t="s">
        <v>130</v>
      </c>
      <c r="T144" s="102" t="s">
        <v>131</v>
      </c>
      <c r="U144" s="187"/>
      <c r="V144" s="187"/>
      <c r="W144" s="187"/>
      <c r="X144" s="187"/>
      <c r="Y144" s="187"/>
      <c r="Z144" s="187"/>
      <c r="AA144" s="187"/>
      <c r="AB144" s="187"/>
      <c r="AC144" s="187"/>
      <c r="AD144" s="187"/>
      <c r="AE144" s="187"/>
    </row>
    <row r="145" s="2" customFormat="1" ht="22.8" customHeight="1">
      <c r="A145" s="38"/>
      <c r="B145" s="39"/>
      <c r="C145" s="107" t="s">
        <v>132</v>
      </c>
      <c r="D145" s="40"/>
      <c r="E145" s="40"/>
      <c r="F145" s="40"/>
      <c r="G145" s="40"/>
      <c r="H145" s="40"/>
      <c r="I145" s="40"/>
      <c r="J145" s="194">
        <f>BK145</f>
        <v>0</v>
      </c>
      <c r="K145" s="40"/>
      <c r="L145" s="44"/>
      <c r="M145" s="103"/>
      <c r="N145" s="195"/>
      <c r="O145" s="104"/>
      <c r="P145" s="196">
        <f>P146+P467+P1917</f>
        <v>0</v>
      </c>
      <c r="Q145" s="104"/>
      <c r="R145" s="196">
        <f>R146+R467+R1917</f>
        <v>6.7515101399999997</v>
      </c>
      <c r="S145" s="104"/>
      <c r="T145" s="197">
        <f>T146+T467+T1917</f>
        <v>6.4846190899999989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72</v>
      </c>
      <c r="AU145" s="17" t="s">
        <v>90</v>
      </c>
      <c r="BK145" s="198">
        <f>BK146+BK467+BK1917</f>
        <v>0</v>
      </c>
    </row>
    <row r="146" s="12" customFormat="1" ht="25.92" customHeight="1">
      <c r="A146" s="12"/>
      <c r="B146" s="199"/>
      <c r="C146" s="200"/>
      <c r="D146" s="201" t="s">
        <v>72</v>
      </c>
      <c r="E146" s="202" t="s">
        <v>133</v>
      </c>
      <c r="F146" s="202" t="s">
        <v>134</v>
      </c>
      <c r="G146" s="200"/>
      <c r="H146" s="200"/>
      <c r="I146" s="203"/>
      <c r="J146" s="204">
        <f>BK146</f>
        <v>0</v>
      </c>
      <c r="K146" s="200"/>
      <c r="L146" s="205"/>
      <c r="M146" s="206"/>
      <c r="N146" s="207"/>
      <c r="O146" s="207"/>
      <c r="P146" s="208">
        <f>P147+P173+P313+P455+P463</f>
        <v>0</v>
      </c>
      <c r="Q146" s="207"/>
      <c r="R146" s="208">
        <f>R147+R173+R313+R455+R463</f>
        <v>4.8240558499999997</v>
      </c>
      <c r="S146" s="207"/>
      <c r="T146" s="209">
        <f>T147+T173+T313+T455+T463</f>
        <v>4.7320222799999998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81</v>
      </c>
      <c r="AT146" s="211" t="s">
        <v>72</v>
      </c>
      <c r="AU146" s="211" t="s">
        <v>73</v>
      </c>
      <c r="AY146" s="210" t="s">
        <v>135</v>
      </c>
      <c r="BK146" s="212">
        <f>BK147+BK173+BK313+BK455+BK463</f>
        <v>0</v>
      </c>
    </row>
    <row r="147" s="12" customFormat="1" ht="22.8" customHeight="1">
      <c r="A147" s="12"/>
      <c r="B147" s="199"/>
      <c r="C147" s="200"/>
      <c r="D147" s="201" t="s">
        <v>72</v>
      </c>
      <c r="E147" s="213" t="s">
        <v>136</v>
      </c>
      <c r="F147" s="213" t="s">
        <v>137</v>
      </c>
      <c r="G147" s="200"/>
      <c r="H147" s="200"/>
      <c r="I147" s="203"/>
      <c r="J147" s="214">
        <f>BK147</f>
        <v>0</v>
      </c>
      <c r="K147" s="200"/>
      <c r="L147" s="205"/>
      <c r="M147" s="206"/>
      <c r="N147" s="207"/>
      <c r="O147" s="207"/>
      <c r="P147" s="208">
        <f>SUM(P148:P172)</f>
        <v>0</v>
      </c>
      <c r="Q147" s="207"/>
      <c r="R147" s="208">
        <f>SUM(R148:R172)</f>
        <v>0.67360133999999994</v>
      </c>
      <c r="S147" s="207"/>
      <c r="T147" s="209">
        <f>SUM(T148:T172)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81</v>
      </c>
      <c r="AT147" s="211" t="s">
        <v>72</v>
      </c>
      <c r="AU147" s="211" t="s">
        <v>81</v>
      </c>
      <c r="AY147" s="210" t="s">
        <v>135</v>
      </c>
      <c r="BK147" s="212">
        <f>SUM(BK148:BK172)</f>
        <v>0</v>
      </c>
    </row>
    <row r="148" s="2" customFormat="1" ht="37.8" customHeight="1">
      <c r="A148" s="38"/>
      <c r="B148" s="39"/>
      <c r="C148" s="215" t="s">
        <v>81</v>
      </c>
      <c r="D148" s="215" t="s">
        <v>138</v>
      </c>
      <c r="E148" s="216" t="s">
        <v>139</v>
      </c>
      <c r="F148" s="217" t="s">
        <v>140</v>
      </c>
      <c r="G148" s="218" t="s">
        <v>141</v>
      </c>
      <c r="H148" s="219">
        <v>1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39</v>
      </c>
      <c r="O148" s="91"/>
      <c r="P148" s="225">
        <f>O148*H148</f>
        <v>0</v>
      </c>
      <c r="Q148" s="225">
        <v>0.24042</v>
      </c>
      <c r="R148" s="225">
        <f>Q148*H148</f>
        <v>0.24042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142</v>
      </c>
      <c r="AT148" s="227" t="s">
        <v>138</v>
      </c>
      <c r="AU148" s="227" t="s">
        <v>143</v>
      </c>
      <c r="AY148" s="17" t="s">
        <v>135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143</v>
      </c>
      <c r="BK148" s="228">
        <f>ROUND(I148*H148,2)</f>
        <v>0</v>
      </c>
      <c r="BL148" s="17" t="s">
        <v>142</v>
      </c>
      <c r="BM148" s="227" t="s">
        <v>144</v>
      </c>
    </row>
    <row r="149" s="13" customFormat="1">
      <c r="A149" s="13"/>
      <c r="B149" s="229"/>
      <c r="C149" s="230"/>
      <c r="D149" s="231" t="s">
        <v>145</v>
      </c>
      <c r="E149" s="232" t="s">
        <v>1</v>
      </c>
      <c r="F149" s="233" t="s">
        <v>146</v>
      </c>
      <c r="G149" s="230"/>
      <c r="H149" s="232" t="s">
        <v>1</v>
      </c>
      <c r="I149" s="234"/>
      <c r="J149" s="230"/>
      <c r="K149" s="230"/>
      <c r="L149" s="235"/>
      <c r="M149" s="236"/>
      <c r="N149" s="237"/>
      <c r="O149" s="237"/>
      <c r="P149" s="237"/>
      <c r="Q149" s="237"/>
      <c r="R149" s="237"/>
      <c r="S149" s="237"/>
      <c r="T149" s="23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9" t="s">
        <v>145</v>
      </c>
      <c r="AU149" s="239" t="s">
        <v>143</v>
      </c>
      <c r="AV149" s="13" t="s">
        <v>81</v>
      </c>
      <c r="AW149" s="13" t="s">
        <v>30</v>
      </c>
      <c r="AX149" s="13" t="s">
        <v>73</v>
      </c>
      <c r="AY149" s="239" t="s">
        <v>135</v>
      </c>
    </row>
    <row r="150" s="14" customFormat="1">
      <c r="A150" s="14"/>
      <c r="B150" s="240"/>
      <c r="C150" s="241"/>
      <c r="D150" s="231" t="s">
        <v>145</v>
      </c>
      <c r="E150" s="242" t="s">
        <v>1</v>
      </c>
      <c r="F150" s="243" t="s">
        <v>81</v>
      </c>
      <c r="G150" s="241"/>
      <c r="H150" s="244">
        <v>1</v>
      </c>
      <c r="I150" s="245"/>
      <c r="J150" s="241"/>
      <c r="K150" s="241"/>
      <c r="L150" s="246"/>
      <c r="M150" s="247"/>
      <c r="N150" s="248"/>
      <c r="O150" s="248"/>
      <c r="P150" s="248"/>
      <c r="Q150" s="248"/>
      <c r="R150" s="248"/>
      <c r="S150" s="248"/>
      <c r="T150" s="249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0" t="s">
        <v>145</v>
      </c>
      <c r="AU150" s="250" t="s">
        <v>143</v>
      </c>
      <c r="AV150" s="14" t="s">
        <v>143</v>
      </c>
      <c r="AW150" s="14" t="s">
        <v>30</v>
      </c>
      <c r="AX150" s="14" t="s">
        <v>81</v>
      </c>
      <c r="AY150" s="250" t="s">
        <v>135</v>
      </c>
    </row>
    <row r="151" s="2" customFormat="1" ht="33" customHeight="1">
      <c r="A151" s="38"/>
      <c r="B151" s="39"/>
      <c r="C151" s="215" t="s">
        <v>143</v>
      </c>
      <c r="D151" s="215" t="s">
        <v>138</v>
      </c>
      <c r="E151" s="216" t="s">
        <v>147</v>
      </c>
      <c r="F151" s="217" t="s">
        <v>148</v>
      </c>
      <c r="G151" s="218" t="s">
        <v>149</v>
      </c>
      <c r="H151" s="219">
        <v>0.021000000000000001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39</v>
      </c>
      <c r="O151" s="91"/>
      <c r="P151" s="225">
        <f>O151*H151</f>
        <v>0</v>
      </c>
      <c r="Q151" s="225">
        <v>0.019539999999999998</v>
      </c>
      <c r="R151" s="225">
        <f>Q151*H151</f>
        <v>0.00041033999999999998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142</v>
      </c>
      <c r="AT151" s="227" t="s">
        <v>138</v>
      </c>
      <c r="AU151" s="227" t="s">
        <v>143</v>
      </c>
      <c r="AY151" s="17" t="s">
        <v>135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143</v>
      </c>
      <c r="BK151" s="228">
        <f>ROUND(I151*H151,2)</f>
        <v>0</v>
      </c>
      <c r="BL151" s="17" t="s">
        <v>142</v>
      </c>
      <c r="BM151" s="227" t="s">
        <v>150</v>
      </c>
    </row>
    <row r="152" s="13" customFormat="1">
      <c r="A152" s="13"/>
      <c r="B152" s="229"/>
      <c r="C152" s="230"/>
      <c r="D152" s="231" t="s">
        <v>145</v>
      </c>
      <c r="E152" s="232" t="s">
        <v>1</v>
      </c>
      <c r="F152" s="233" t="s">
        <v>151</v>
      </c>
      <c r="G152" s="230"/>
      <c r="H152" s="232" t="s">
        <v>1</v>
      </c>
      <c r="I152" s="234"/>
      <c r="J152" s="230"/>
      <c r="K152" s="230"/>
      <c r="L152" s="235"/>
      <c r="M152" s="236"/>
      <c r="N152" s="237"/>
      <c r="O152" s="237"/>
      <c r="P152" s="237"/>
      <c r="Q152" s="237"/>
      <c r="R152" s="237"/>
      <c r="S152" s="237"/>
      <c r="T152" s="23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39" t="s">
        <v>145</v>
      </c>
      <c r="AU152" s="239" t="s">
        <v>143</v>
      </c>
      <c r="AV152" s="13" t="s">
        <v>81</v>
      </c>
      <c r="AW152" s="13" t="s">
        <v>30</v>
      </c>
      <c r="AX152" s="13" t="s">
        <v>73</v>
      </c>
      <c r="AY152" s="239" t="s">
        <v>135</v>
      </c>
    </row>
    <row r="153" s="14" customFormat="1">
      <c r="A153" s="14"/>
      <c r="B153" s="240"/>
      <c r="C153" s="241"/>
      <c r="D153" s="231" t="s">
        <v>145</v>
      </c>
      <c r="E153" s="242" t="s">
        <v>1</v>
      </c>
      <c r="F153" s="243" t="s">
        <v>152</v>
      </c>
      <c r="G153" s="241"/>
      <c r="H153" s="244">
        <v>0.021000000000000001</v>
      </c>
      <c r="I153" s="245"/>
      <c r="J153" s="241"/>
      <c r="K153" s="241"/>
      <c r="L153" s="246"/>
      <c r="M153" s="247"/>
      <c r="N153" s="248"/>
      <c r="O153" s="248"/>
      <c r="P153" s="248"/>
      <c r="Q153" s="248"/>
      <c r="R153" s="248"/>
      <c r="S153" s="248"/>
      <c r="T153" s="24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0" t="s">
        <v>145</v>
      </c>
      <c r="AU153" s="250" t="s">
        <v>143</v>
      </c>
      <c r="AV153" s="14" t="s">
        <v>143</v>
      </c>
      <c r="AW153" s="14" t="s">
        <v>30</v>
      </c>
      <c r="AX153" s="14" t="s">
        <v>73</v>
      </c>
      <c r="AY153" s="250" t="s">
        <v>135</v>
      </c>
    </row>
    <row r="154" s="15" customFormat="1">
      <c r="A154" s="15"/>
      <c r="B154" s="251"/>
      <c r="C154" s="252"/>
      <c r="D154" s="231" t="s">
        <v>145</v>
      </c>
      <c r="E154" s="253" t="s">
        <v>1</v>
      </c>
      <c r="F154" s="254" t="s">
        <v>153</v>
      </c>
      <c r="G154" s="252"/>
      <c r="H154" s="255">
        <v>0.021000000000000001</v>
      </c>
      <c r="I154" s="256"/>
      <c r="J154" s="252"/>
      <c r="K154" s="252"/>
      <c r="L154" s="257"/>
      <c r="M154" s="258"/>
      <c r="N154" s="259"/>
      <c r="O154" s="259"/>
      <c r="P154" s="259"/>
      <c r="Q154" s="259"/>
      <c r="R154" s="259"/>
      <c r="S154" s="259"/>
      <c r="T154" s="26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61" t="s">
        <v>145</v>
      </c>
      <c r="AU154" s="261" t="s">
        <v>143</v>
      </c>
      <c r="AV154" s="15" t="s">
        <v>142</v>
      </c>
      <c r="AW154" s="15" t="s">
        <v>30</v>
      </c>
      <c r="AX154" s="15" t="s">
        <v>81</v>
      </c>
      <c r="AY154" s="261" t="s">
        <v>135</v>
      </c>
    </row>
    <row r="155" s="2" customFormat="1" ht="24.15" customHeight="1">
      <c r="A155" s="38"/>
      <c r="B155" s="39"/>
      <c r="C155" s="262" t="s">
        <v>136</v>
      </c>
      <c r="D155" s="262" t="s">
        <v>154</v>
      </c>
      <c r="E155" s="263" t="s">
        <v>155</v>
      </c>
      <c r="F155" s="264" t="s">
        <v>156</v>
      </c>
      <c r="G155" s="265" t="s">
        <v>149</v>
      </c>
      <c r="H155" s="266">
        <v>0.021999999999999999</v>
      </c>
      <c r="I155" s="267"/>
      <c r="J155" s="268">
        <f>ROUND(I155*H155,2)</f>
        <v>0</v>
      </c>
      <c r="K155" s="269"/>
      <c r="L155" s="270"/>
      <c r="M155" s="271" t="s">
        <v>1</v>
      </c>
      <c r="N155" s="272" t="s">
        <v>39</v>
      </c>
      <c r="O155" s="91"/>
      <c r="P155" s="225">
        <f>O155*H155</f>
        <v>0</v>
      </c>
      <c r="Q155" s="225">
        <v>1</v>
      </c>
      <c r="R155" s="225">
        <f>Q155*H155</f>
        <v>0.021999999999999999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157</v>
      </c>
      <c r="AT155" s="227" t="s">
        <v>154</v>
      </c>
      <c r="AU155" s="227" t="s">
        <v>143</v>
      </c>
      <c r="AY155" s="17" t="s">
        <v>135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143</v>
      </c>
      <c r="BK155" s="228">
        <f>ROUND(I155*H155,2)</f>
        <v>0</v>
      </c>
      <c r="BL155" s="17" t="s">
        <v>142</v>
      </c>
      <c r="BM155" s="227" t="s">
        <v>158</v>
      </c>
    </row>
    <row r="156" s="2" customFormat="1" ht="33" customHeight="1">
      <c r="A156" s="38"/>
      <c r="B156" s="39"/>
      <c r="C156" s="215" t="s">
        <v>142</v>
      </c>
      <c r="D156" s="215" t="s">
        <v>138</v>
      </c>
      <c r="E156" s="216" t="s">
        <v>159</v>
      </c>
      <c r="F156" s="217" t="s">
        <v>160</v>
      </c>
      <c r="G156" s="218" t="s">
        <v>141</v>
      </c>
      <c r="H156" s="219">
        <v>8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39</v>
      </c>
      <c r="O156" s="91"/>
      <c r="P156" s="225">
        <f>O156*H156</f>
        <v>0</v>
      </c>
      <c r="Q156" s="225">
        <v>0.025329999999999998</v>
      </c>
      <c r="R156" s="225">
        <f>Q156*H156</f>
        <v>0.20263999999999999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142</v>
      </c>
      <c r="AT156" s="227" t="s">
        <v>138</v>
      </c>
      <c r="AU156" s="227" t="s">
        <v>143</v>
      </c>
      <c r="AY156" s="17" t="s">
        <v>135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143</v>
      </c>
      <c r="BK156" s="228">
        <f>ROUND(I156*H156,2)</f>
        <v>0</v>
      </c>
      <c r="BL156" s="17" t="s">
        <v>142</v>
      </c>
      <c r="BM156" s="227" t="s">
        <v>161</v>
      </c>
    </row>
    <row r="157" s="13" customFormat="1">
      <c r="A157" s="13"/>
      <c r="B157" s="229"/>
      <c r="C157" s="230"/>
      <c r="D157" s="231" t="s">
        <v>145</v>
      </c>
      <c r="E157" s="232" t="s">
        <v>1</v>
      </c>
      <c r="F157" s="233" t="s">
        <v>162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145</v>
      </c>
      <c r="AU157" s="239" t="s">
        <v>143</v>
      </c>
      <c r="AV157" s="13" t="s">
        <v>81</v>
      </c>
      <c r="AW157" s="13" t="s">
        <v>30</v>
      </c>
      <c r="AX157" s="13" t="s">
        <v>73</v>
      </c>
      <c r="AY157" s="239" t="s">
        <v>135</v>
      </c>
    </row>
    <row r="158" s="14" customFormat="1">
      <c r="A158" s="14"/>
      <c r="B158" s="240"/>
      <c r="C158" s="241"/>
      <c r="D158" s="231" t="s">
        <v>145</v>
      </c>
      <c r="E158" s="242" t="s">
        <v>1</v>
      </c>
      <c r="F158" s="243" t="s">
        <v>157</v>
      </c>
      <c r="G158" s="241"/>
      <c r="H158" s="244">
        <v>8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145</v>
      </c>
      <c r="AU158" s="250" t="s">
        <v>143</v>
      </c>
      <c r="AV158" s="14" t="s">
        <v>143</v>
      </c>
      <c r="AW158" s="14" t="s">
        <v>30</v>
      </c>
      <c r="AX158" s="14" t="s">
        <v>73</v>
      </c>
      <c r="AY158" s="250" t="s">
        <v>135</v>
      </c>
    </row>
    <row r="159" s="15" customFormat="1">
      <c r="A159" s="15"/>
      <c r="B159" s="251"/>
      <c r="C159" s="252"/>
      <c r="D159" s="231" t="s">
        <v>145</v>
      </c>
      <c r="E159" s="253" t="s">
        <v>1</v>
      </c>
      <c r="F159" s="254" t="s">
        <v>153</v>
      </c>
      <c r="G159" s="252"/>
      <c r="H159" s="255">
        <v>8</v>
      </c>
      <c r="I159" s="256"/>
      <c r="J159" s="252"/>
      <c r="K159" s="252"/>
      <c r="L159" s="257"/>
      <c r="M159" s="258"/>
      <c r="N159" s="259"/>
      <c r="O159" s="259"/>
      <c r="P159" s="259"/>
      <c r="Q159" s="259"/>
      <c r="R159" s="259"/>
      <c r="S159" s="259"/>
      <c r="T159" s="260"/>
      <c r="U159" s="15"/>
      <c r="V159" s="15"/>
      <c r="W159" s="15"/>
      <c r="X159" s="15"/>
      <c r="Y159" s="15"/>
      <c r="Z159" s="15"/>
      <c r="AA159" s="15"/>
      <c r="AB159" s="15"/>
      <c r="AC159" s="15"/>
      <c r="AD159" s="15"/>
      <c r="AE159" s="15"/>
      <c r="AT159" s="261" t="s">
        <v>145</v>
      </c>
      <c r="AU159" s="261" t="s">
        <v>143</v>
      </c>
      <c r="AV159" s="15" t="s">
        <v>142</v>
      </c>
      <c r="AW159" s="15" t="s">
        <v>30</v>
      </c>
      <c r="AX159" s="15" t="s">
        <v>81</v>
      </c>
      <c r="AY159" s="261" t="s">
        <v>135</v>
      </c>
    </row>
    <row r="160" s="2" customFormat="1" ht="33" customHeight="1">
      <c r="A160" s="38"/>
      <c r="B160" s="39"/>
      <c r="C160" s="215" t="s">
        <v>163</v>
      </c>
      <c r="D160" s="215" t="s">
        <v>138</v>
      </c>
      <c r="E160" s="216" t="s">
        <v>164</v>
      </c>
      <c r="F160" s="217" t="s">
        <v>165</v>
      </c>
      <c r="G160" s="218" t="s">
        <v>166</v>
      </c>
      <c r="H160" s="219">
        <v>3.2999999999999998</v>
      </c>
      <c r="I160" s="220"/>
      <c r="J160" s="221">
        <f>ROUND(I160*H160,2)</f>
        <v>0</v>
      </c>
      <c r="K160" s="222"/>
      <c r="L160" s="44"/>
      <c r="M160" s="223" t="s">
        <v>1</v>
      </c>
      <c r="N160" s="224" t="s">
        <v>39</v>
      </c>
      <c r="O160" s="91"/>
      <c r="P160" s="225">
        <f>O160*H160</f>
        <v>0</v>
      </c>
      <c r="Q160" s="225">
        <v>0.063070000000000001</v>
      </c>
      <c r="R160" s="225">
        <f>Q160*H160</f>
        <v>0.20813099999999998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142</v>
      </c>
      <c r="AT160" s="227" t="s">
        <v>138</v>
      </c>
      <c r="AU160" s="227" t="s">
        <v>143</v>
      </c>
      <c r="AY160" s="17" t="s">
        <v>135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143</v>
      </c>
      <c r="BK160" s="228">
        <f>ROUND(I160*H160,2)</f>
        <v>0</v>
      </c>
      <c r="BL160" s="17" t="s">
        <v>142</v>
      </c>
      <c r="BM160" s="227" t="s">
        <v>167</v>
      </c>
    </row>
    <row r="161" s="13" customFormat="1">
      <c r="A161" s="13"/>
      <c r="B161" s="229"/>
      <c r="C161" s="230"/>
      <c r="D161" s="231" t="s">
        <v>145</v>
      </c>
      <c r="E161" s="232" t="s">
        <v>1</v>
      </c>
      <c r="F161" s="233" t="s">
        <v>168</v>
      </c>
      <c r="G161" s="230"/>
      <c r="H161" s="232" t="s">
        <v>1</v>
      </c>
      <c r="I161" s="234"/>
      <c r="J161" s="230"/>
      <c r="K161" s="230"/>
      <c r="L161" s="235"/>
      <c r="M161" s="236"/>
      <c r="N161" s="237"/>
      <c r="O161" s="237"/>
      <c r="P161" s="237"/>
      <c r="Q161" s="237"/>
      <c r="R161" s="237"/>
      <c r="S161" s="237"/>
      <c r="T161" s="23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9" t="s">
        <v>145</v>
      </c>
      <c r="AU161" s="239" t="s">
        <v>143</v>
      </c>
      <c r="AV161" s="13" t="s">
        <v>81</v>
      </c>
      <c r="AW161" s="13" t="s">
        <v>30</v>
      </c>
      <c r="AX161" s="13" t="s">
        <v>73</v>
      </c>
      <c r="AY161" s="239" t="s">
        <v>135</v>
      </c>
    </row>
    <row r="162" s="14" customFormat="1">
      <c r="A162" s="14"/>
      <c r="B162" s="240"/>
      <c r="C162" s="241"/>
      <c r="D162" s="231" t="s">
        <v>145</v>
      </c>
      <c r="E162" s="242" t="s">
        <v>1</v>
      </c>
      <c r="F162" s="243" t="s">
        <v>169</v>
      </c>
      <c r="G162" s="241"/>
      <c r="H162" s="244">
        <v>2.3999999999999999</v>
      </c>
      <c r="I162" s="245"/>
      <c r="J162" s="241"/>
      <c r="K162" s="241"/>
      <c r="L162" s="246"/>
      <c r="M162" s="247"/>
      <c r="N162" s="248"/>
      <c r="O162" s="248"/>
      <c r="P162" s="248"/>
      <c r="Q162" s="248"/>
      <c r="R162" s="248"/>
      <c r="S162" s="248"/>
      <c r="T162" s="24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0" t="s">
        <v>145</v>
      </c>
      <c r="AU162" s="250" t="s">
        <v>143</v>
      </c>
      <c r="AV162" s="14" t="s">
        <v>143</v>
      </c>
      <c r="AW162" s="14" t="s">
        <v>30</v>
      </c>
      <c r="AX162" s="14" t="s">
        <v>73</v>
      </c>
      <c r="AY162" s="250" t="s">
        <v>135</v>
      </c>
    </row>
    <row r="163" s="13" customFormat="1">
      <c r="A163" s="13"/>
      <c r="B163" s="229"/>
      <c r="C163" s="230"/>
      <c r="D163" s="231" t="s">
        <v>145</v>
      </c>
      <c r="E163" s="232" t="s">
        <v>1</v>
      </c>
      <c r="F163" s="233" t="s">
        <v>170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145</v>
      </c>
      <c r="AU163" s="239" t="s">
        <v>143</v>
      </c>
      <c r="AV163" s="13" t="s">
        <v>81</v>
      </c>
      <c r="AW163" s="13" t="s">
        <v>30</v>
      </c>
      <c r="AX163" s="13" t="s">
        <v>73</v>
      </c>
      <c r="AY163" s="239" t="s">
        <v>135</v>
      </c>
    </row>
    <row r="164" s="14" customFormat="1">
      <c r="A164" s="14"/>
      <c r="B164" s="240"/>
      <c r="C164" s="241"/>
      <c r="D164" s="231" t="s">
        <v>145</v>
      </c>
      <c r="E164" s="242" t="s">
        <v>1</v>
      </c>
      <c r="F164" s="243" t="s">
        <v>171</v>
      </c>
      <c r="G164" s="241"/>
      <c r="H164" s="244">
        <v>0.17999999999999999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145</v>
      </c>
      <c r="AU164" s="250" t="s">
        <v>143</v>
      </c>
      <c r="AV164" s="14" t="s">
        <v>143</v>
      </c>
      <c r="AW164" s="14" t="s">
        <v>30</v>
      </c>
      <c r="AX164" s="14" t="s">
        <v>73</v>
      </c>
      <c r="AY164" s="250" t="s">
        <v>135</v>
      </c>
    </row>
    <row r="165" s="13" customFormat="1">
      <c r="A165" s="13"/>
      <c r="B165" s="229"/>
      <c r="C165" s="230"/>
      <c r="D165" s="231" t="s">
        <v>145</v>
      </c>
      <c r="E165" s="232" t="s">
        <v>1</v>
      </c>
      <c r="F165" s="233" t="s">
        <v>172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145</v>
      </c>
      <c r="AU165" s="239" t="s">
        <v>143</v>
      </c>
      <c r="AV165" s="13" t="s">
        <v>81</v>
      </c>
      <c r="AW165" s="13" t="s">
        <v>30</v>
      </c>
      <c r="AX165" s="13" t="s">
        <v>73</v>
      </c>
      <c r="AY165" s="239" t="s">
        <v>135</v>
      </c>
    </row>
    <row r="166" s="13" customFormat="1">
      <c r="A166" s="13"/>
      <c r="B166" s="229"/>
      <c r="C166" s="230"/>
      <c r="D166" s="231" t="s">
        <v>145</v>
      </c>
      <c r="E166" s="232" t="s">
        <v>1</v>
      </c>
      <c r="F166" s="233" t="s">
        <v>173</v>
      </c>
      <c r="G166" s="230"/>
      <c r="H166" s="232" t="s">
        <v>1</v>
      </c>
      <c r="I166" s="234"/>
      <c r="J166" s="230"/>
      <c r="K166" s="230"/>
      <c r="L166" s="235"/>
      <c r="M166" s="236"/>
      <c r="N166" s="237"/>
      <c r="O166" s="237"/>
      <c r="P166" s="237"/>
      <c r="Q166" s="237"/>
      <c r="R166" s="237"/>
      <c r="S166" s="237"/>
      <c r="T166" s="23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9" t="s">
        <v>145</v>
      </c>
      <c r="AU166" s="239" t="s">
        <v>143</v>
      </c>
      <c r="AV166" s="13" t="s">
        <v>81</v>
      </c>
      <c r="AW166" s="13" t="s">
        <v>30</v>
      </c>
      <c r="AX166" s="13" t="s">
        <v>73</v>
      </c>
      <c r="AY166" s="239" t="s">
        <v>135</v>
      </c>
    </row>
    <row r="167" s="14" customFormat="1">
      <c r="A167" s="14"/>
      <c r="B167" s="240"/>
      <c r="C167" s="241"/>
      <c r="D167" s="231" t="s">
        <v>145</v>
      </c>
      <c r="E167" s="242" t="s">
        <v>1</v>
      </c>
      <c r="F167" s="243" t="s">
        <v>174</v>
      </c>
      <c r="G167" s="241"/>
      <c r="H167" s="244">
        <v>0.23999999999999999</v>
      </c>
      <c r="I167" s="245"/>
      <c r="J167" s="241"/>
      <c r="K167" s="241"/>
      <c r="L167" s="246"/>
      <c r="M167" s="247"/>
      <c r="N167" s="248"/>
      <c r="O167" s="248"/>
      <c r="P167" s="248"/>
      <c r="Q167" s="248"/>
      <c r="R167" s="248"/>
      <c r="S167" s="248"/>
      <c r="T167" s="24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0" t="s">
        <v>145</v>
      </c>
      <c r="AU167" s="250" t="s">
        <v>143</v>
      </c>
      <c r="AV167" s="14" t="s">
        <v>143</v>
      </c>
      <c r="AW167" s="14" t="s">
        <v>30</v>
      </c>
      <c r="AX167" s="14" t="s">
        <v>73</v>
      </c>
      <c r="AY167" s="250" t="s">
        <v>135</v>
      </c>
    </row>
    <row r="168" s="13" customFormat="1">
      <c r="A168" s="13"/>
      <c r="B168" s="229"/>
      <c r="C168" s="230"/>
      <c r="D168" s="231" t="s">
        <v>145</v>
      </c>
      <c r="E168" s="232" t="s">
        <v>1</v>
      </c>
      <c r="F168" s="233" t="s">
        <v>175</v>
      </c>
      <c r="G168" s="230"/>
      <c r="H168" s="232" t="s">
        <v>1</v>
      </c>
      <c r="I168" s="234"/>
      <c r="J168" s="230"/>
      <c r="K168" s="230"/>
      <c r="L168" s="235"/>
      <c r="M168" s="236"/>
      <c r="N168" s="237"/>
      <c r="O168" s="237"/>
      <c r="P168" s="237"/>
      <c r="Q168" s="237"/>
      <c r="R168" s="237"/>
      <c r="S168" s="237"/>
      <c r="T168" s="238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39" t="s">
        <v>145</v>
      </c>
      <c r="AU168" s="239" t="s">
        <v>143</v>
      </c>
      <c r="AV168" s="13" t="s">
        <v>81</v>
      </c>
      <c r="AW168" s="13" t="s">
        <v>30</v>
      </c>
      <c r="AX168" s="13" t="s">
        <v>73</v>
      </c>
      <c r="AY168" s="239" t="s">
        <v>135</v>
      </c>
    </row>
    <row r="169" s="14" customFormat="1">
      <c r="A169" s="14"/>
      <c r="B169" s="240"/>
      <c r="C169" s="241"/>
      <c r="D169" s="231" t="s">
        <v>145</v>
      </c>
      <c r="E169" s="242" t="s">
        <v>1</v>
      </c>
      <c r="F169" s="243" t="s">
        <v>174</v>
      </c>
      <c r="G169" s="241"/>
      <c r="H169" s="244">
        <v>0.23999999999999999</v>
      </c>
      <c r="I169" s="245"/>
      <c r="J169" s="241"/>
      <c r="K169" s="241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145</v>
      </c>
      <c r="AU169" s="250" t="s">
        <v>143</v>
      </c>
      <c r="AV169" s="14" t="s">
        <v>143</v>
      </c>
      <c r="AW169" s="14" t="s">
        <v>30</v>
      </c>
      <c r="AX169" s="14" t="s">
        <v>73</v>
      </c>
      <c r="AY169" s="250" t="s">
        <v>135</v>
      </c>
    </row>
    <row r="170" s="13" customFormat="1">
      <c r="A170" s="13"/>
      <c r="B170" s="229"/>
      <c r="C170" s="230"/>
      <c r="D170" s="231" t="s">
        <v>145</v>
      </c>
      <c r="E170" s="232" t="s">
        <v>1</v>
      </c>
      <c r="F170" s="233" t="s">
        <v>176</v>
      </c>
      <c r="G170" s="230"/>
      <c r="H170" s="232" t="s">
        <v>1</v>
      </c>
      <c r="I170" s="234"/>
      <c r="J170" s="230"/>
      <c r="K170" s="230"/>
      <c r="L170" s="235"/>
      <c r="M170" s="236"/>
      <c r="N170" s="237"/>
      <c r="O170" s="237"/>
      <c r="P170" s="237"/>
      <c r="Q170" s="237"/>
      <c r="R170" s="237"/>
      <c r="S170" s="237"/>
      <c r="T170" s="23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9" t="s">
        <v>145</v>
      </c>
      <c r="AU170" s="239" t="s">
        <v>143</v>
      </c>
      <c r="AV170" s="13" t="s">
        <v>81</v>
      </c>
      <c r="AW170" s="13" t="s">
        <v>30</v>
      </c>
      <c r="AX170" s="13" t="s">
        <v>73</v>
      </c>
      <c r="AY170" s="239" t="s">
        <v>135</v>
      </c>
    </row>
    <row r="171" s="14" customFormat="1">
      <c r="A171" s="14"/>
      <c r="B171" s="240"/>
      <c r="C171" s="241"/>
      <c r="D171" s="231" t="s">
        <v>145</v>
      </c>
      <c r="E171" s="242" t="s">
        <v>1</v>
      </c>
      <c r="F171" s="243" t="s">
        <v>174</v>
      </c>
      <c r="G171" s="241"/>
      <c r="H171" s="244">
        <v>0.23999999999999999</v>
      </c>
      <c r="I171" s="245"/>
      <c r="J171" s="241"/>
      <c r="K171" s="241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145</v>
      </c>
      <c r="AU171" s="250" t="s">
        <v>143</v>
      </c>
      <c r="AV171" s="14" t="s">
        <v>143</v>
      </c>
      <c r="AW171" s="14" t="s">
        <v>30</v>
      </c>
      <c r="AX171" s="14" t="s">
        <v>73</v>
      </c>
      <c r="AY171" s="250" t="s">
        <v>135</v>
      </c>
    </row>
    <row r="172" s="15" customFormat="1">
      <c r="A172" s="15"/>
      <c r="B172" s="251"/>
      <c r="C172" s="252"/>
      <c r="D172" s="231" t="s">
        <v>145</v>
      </c>
      <c r="E172" s="253" t="s">
        <v>1</v>
      </c>
      <c r="F172" s="254" t="s">
        <v>153</v>
      </c>
      <c r="G172" s="252"/>
      <c r="H172" s="255">
        <v>3.3000000000000007</v>
      </c>
      <c r="I172" s="256"/>
      <c r="J172" s="252"/>
      <c r="K172" s="252"/>
      <c r="L172" s="257"/>
      <c r="M172" s="258"/>
      <c r="N172" s="259"/>
      <c r="O172" s="259"/>
      <c r="P172" s="259"/>
      <c r="Q172" s="259"/>
      <c r="R172" s="259"/>
      <c r="S172" s="259"/>
      <c r="T172" s="260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1" t="s">
        <v>145</v>
      </c>
      <c r="AU172" s="261" t="s">
        <v>143</v>
      </c>
      <c r="AV172" s="15" t="s">
        <v>142</v>
      </c>
      <c r="AW172" s="15" t="s">
        <v>30</v>
      </c>
      <c r="AX172" s="15" t="s">
        <v>81</v>
      </c>
      <c r="AY172" s="261" t="s">
        <v>135</v>
      </c>
    </row>
    <row r="173" s="12" customFormat="1" ht="22.8" customHeight="1">
      <c r="A173" s="12"/>
      <c r="B173" s="199"/>
      <c r="C173" s="200"/>
      <c r="D173" s="201" t="s">
        <v>72</v>
      </c>
      <c r="E173" s="213" t="s">
        <v>177</v>
      </c>
      <c r="F173" s="213" t="s">
        <v>178</v>
      </c>
      <c r="G173" s="200"/>
      <c r="H173" s="200"/>
      <c r="I173" s="203"/>
      <c r="J173" s="214">
        <f>BK173</f>
        <v>0</v>
      </c>
      <c r="K173" s="200"/>
      <c r="L173" s="205"/>
      <c r="M173" s="206"/>
      <c r="N173" s="207"/>
      <c r="O173" s="207"/>
      <c r="P173" s="208">
        <f>SUM(P174:P312)</f>
        <v>0</v>
      </c>
      <c r="Q173" s="207"/>
      <c r="R173" s="208">
        <f>SUM(R174:R312)</f>
        <v>4.1370874499999992</v>
      </c>
      <c r="S173" s="207"/>
      <c r="T173" s="209">
        <f>SUM(T174:T312)</f>
        <v>0.0033922800000000006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0" t="s">
        <v>81</v>
      </c>
      <c r="AT173" s="211" t="s">
        <v>72</v>
      </c>
      <c r="AU173" s="211" t="s">
        <v>81</v>
      </c>
      <c r="AY173" s="210" t="s">
        <v>135</v>
      </c>
      <c r="BK173" s="212">
        <f>SUM(BK174:BK312)</f>
        <v>0</v>
      </c>
    </row>
    <row r="174" s="2" customFormat="1" ht="24.15" customHeight="1">
      <c r="A174" s="38"/>
      <c r="B174" s="39"/>
      <c r="C174" s="215" t="s">
        <v>177</v>
      </c>
      <c r="D174" s="215" t="s">
        <v>138</v>
      </c>
      <c r="E174" s="216" t="s">
        <v>179</v>
      </c>
      <c r="F174" s="217" t="s">
        <v>180</v>
      </c>
      <c r="G174" s="218" t="s">
        <v>166</v>
      </c>
      <c r="H174" s="219">
        <v>55.218000000000004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0.00025999999999999998</v>
      </c>
      <c r="R174" s="225">
        <f>Q174*H174</f>
        <v>0.01435668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142</v>
      </c>
      <c r="AT174" s="227" t="s">
        <v>138</v>
      </c>
      <c r="AU174" s="227" t="s">
        <v>143</v>
      </c>
      <c r="AY174" s="17" t="s">
        <v>135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143</v>
      </c>
      <c r="BK174" s="228">
        <f>ROUND(I174*H174,2)</f>
        <v>0</v>
      </c>
      <c r="BL174" s="17" t="s">
        <v>142</v>
      </c>
      <c r="BM174" s="227" t="s">
        <v>181</v>
      </c>
    </row>
    <row r="175" s="13" customFormat="1">
      <c r="A175" s="13"/>
      <c r="B175" s="229"/>
      <c r="C175" s="230"/>
      <c r="D175" s="231" t="s">
        <v>145</v>
      </c>
      <c r="E175" s="232" t="s">
        <v>1</v>
      </c>
      <c r="F175" s="233" t="s">
        <v>182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145</v>
      </c>
      <c r="AU175" s="239" t="s">
        <v>143</v>
      </c>
      <c r="AV175" s="13" t="s">
        <v>81</v>
      </c>
      <c r="AW175" s="13" t="s">
        <v>30</v>
      </c>
      <c r="AX175" s="13" t="s">
        <v>73</v>
      </c>
      <c r="AY175" s="239" t="s">
        <v>135</v>
      </c>
    </row>
    <row r="176" s="14" customFormat="1">
      <c r="A176" s="14"/>
      <c r="B176" s="240"/>
      <c r="C176" s="241"/>
      <c r="D176" s="231" t="s">
        <v>145</v>
      </c>
      <c r="E176" s="242" t="s">
        <v>1</v>
      </c>
      <c r="F176" s="243" t="s">
        <v>183</v>
      </c>
      <c r="G176" s="241"/>
      <c r="H176" s="244">
        <v>7.6529999999999996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145</v>
      </c>
      <c r="AU176" s="250" t="s">
        <v>143</v>
      </c>
      <c r="AV176" s="14" t="s">
        <v>143</v>
      </c>
      <c r="AW176" s="14" t="s">
        <v>30</v>
      </c>
      <c r="AX176" s="14" t="s">
        <v>73</v>
      </c>
      <c r="AY176" s="250" t="s">
        <v>135</v>
      </c>
    </row>
    <row r="177" s="13" customFormat="1">
      <c r="A177" s="13"/>
      <c r="B177" s="229"/>
      <c r="C177" s="230"/>
      <c r="D177" s="231" t="s">
        <v>145</v>
      </c>
      <c r="E177" s="232" t="s">
        <v>1</v>
      </c>
      <c r="F177" s="233" t="s">
        <v>184</v>
      </c>
      <c r="G177" s="230"/>
      <c r="H177" s="232" t="s">
        <v>1</v>
      </c>
      <c r="I177" s="234"/>
      <c r="J177" s="230"/>
      <c r="K177" s="230"/>
      <c r="L177" s="235"/>
      <c r="M177" s="236"/>
      <c r="N177" s="237"/>
      <c r="O177" s="237"/>
      <c r="P177" s="237"/>
      <c r="Q177" s="237"/>
      <c r="R177" s="237"/>
      <c r="S177" s="237"/>
      <c r="T177" s="23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9" t="s">
        <v>145</v>
      </c>
      <c r="AU177" s="239" t="s">
        <v>143</v>
      </c>
      <c r="AV177" s="13" t="s">
        <v>81</v>
      </c>
      <c r="AW177" s="13" t="s">
        <v>30</v>
      </c>
      <c r="AX177" s="13" t="s">
        <v>73</v>
      </c>
      <c r="AY177" s="239" t="s">
        <v>135</v>
      </c>
    </row>
    <row r="178" s="14" customFormat="1">
      <c r="A178" s="14"/>
      <c r="B178" s="240"/>
      <c r="C178" s="241"/>
      <c r="D178" s="231" t="s">
        <v>145</v>
      </c>
      <c r="E178" s="242" t="s">
        <v>1</v>
      </c>
      <c r="F178" s="243" t="s">
        <v>185</v>
      </c>
      <c r="G178" s="241"/>
      <c r="H178" s="244">
        <v>2.9350000000000001</v>
      </c>
      <c r="I178" s="245"/>
      <c r="J178" s="241"/>
      <c r="K178" s="241"/>
      <c r="L178" s="246"/>
      <c r="M178" s="247"/>
      <c r="N178" s="248"/>
      <c r="O178" s="248"/>
      <c r="P178" s="248"/>
      <c r="Q178" s="248"/>
      <c r="R178" s="248"/>
      <c r="S178" s="248"/>
      <c r="T178" s="24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0" t="s">
        <v>145</v>
      </c>
      <c r="AU178" s="250" t="s">
        <v>143</v>
      </c>
      <c r="AV178" s="14" t="s">
        <v>143</v>
      </c>
      <c r="AW178" s="14" t="s">
        <v>30</v>
      </c>
      <c r="AX178" s="14" t="s">
        <v>73</v>
      </c>
      <c r="AY178" s="250" t="s">
        <v>135</v>
      </c>
    </row>
    <row r="179" s="13" customFormat="1">
      <c r="A179" s="13"/>
      <c r="B179" s="229"/>
      <c r="C179" s="230"/>
      <c r="D179" s="231" t="s">
        <v>145</v>
      </c>
      <c r="E179" s="232" t="s">
        <v>1</v>
      </c>
      <c r="F179" s="233" t="s">
        <v>175</v>
      </c>
      <c r="G179" s="230"/>
      <c r="H179" s="232" t="s">
        <v>1</v>
      </c>
      <c r="I179" s="234"/>
      <c r="J179" s="230"/>
      <c r="K179" s="230"/>
      <c r="L179" s="235"/>
      <c r="M179" s="236"/>
      <c r="N179" s="237"/>
      <c r="O179" s="237"/>
      <c r="P179" s="237"/>
      <c r="Q179" s="237"/>
      <c r="R179" s="237"/>
      <c r="S179" s="237"/>
      <c r="T179" s="23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9" t="s">
        <v>145</v>
      </c>
      <c r="AU179" s="239" t="s">
        <v>143</v>
      </c>
      <c r="AV179" s="13" t="s">
        <v>81</v>
      </c>
      <c r="AW179" s="13" t="s">
        <v>30</v>
      </c>
      <c r="AX179" s="13" t="s">
        <v>73</v>
      </c>
      <c r="AY179" s="239" t="s">
        <v>135</v>
      </c>
    </row>
    <row r="180" s="14" customFormat="1">
      <c r="A180" s="14"/>
      <c r="B180" s="240"/>
      <c r="C180" s="241"/>
      <c r="D180" s="231" t="s">
        <v>145</v>
      </c>
      <c r="E180" s="242" t="s">
        <v>1</v>
      </c>
      <c r="F180" s="243" t="s">
        <v>186</v>
      </c>
      <c r="G180" s="241"/>
      <c r="H180" s="244">
        <v>1.175</v>
      </c>
      <c r="I180" s="245"/>
      <c r="J180" s="241"/>
      <c r="K180" s="241"/>
      <c r="L180" s="246"/>
      <c r="M180" s="247"/>
      <c r="N180" s="248"/>
      <c r="O180" s="248"/>
      <c r="P180" s="248"/>
      <c r="Q180" s="248"/>
      <c r="R180" s="248"/>
      <c r="S180" s="248"/>
      <c r="T180" s="24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0" t="s">
        <v>145</v>
      </c>
      <c r="AU180" s="250" t="s">
        <v>143</v>
      </c>
      <c r="AV180" s="14" t="s">
        <v>143</v>
      </c>
      <c r="AW180" s="14" t="s">
        <v>30</v>
      </c>
      <c r="AX180" s="14" t="s">
        <v>73</v>
      </c>
      <c r="AY180" s="250" t="s">
        <v>135</v>
      </c>
    </row>
    <row r="181" s="13" customFormat="1">
      <c r="A181" s="13"/>
      <c r="B181" s="229"/>
      <c r="C181" s="230"/>
      <c r="D181" s="231" t="s">
        <v>145</v>
      </c>
      <c r="E181" s="232" t="s">
        <v>1</v>
      </c>
      <c r="F181" s="233" t="s">
        <v>187</v>
      </c>
      <c r="G181" s="230"/>
      <c r="H181" s="232" t="s">
        <v>1</v>
      </c>
      <c r="I181" s="234"/>
      <c r="J181" s="230"/>
      <c r="K181" s="230"/>
      <c r="L181" s="235"/>
      <c r="M181" s="236"/>
      <c r="N181" s="237"/>
      <c r="O181" s="237"/>
      <c r="P181" s="237"/>
      <c r="Q181" s="237"/>
      <c r="R181" s="237"/>
      <c r="S181" s="237"/>
      <c r="T181" s="238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9" t="s">
        <v>145</v>
      </c>
      <c r="AU181" s="239" t="s">
        <v>143</v>
      </c>
      <c r="AV181" s="13" t="s">
        <v>81</v>
      </c>
      <c r="AW181" s="13" t="s">
        <v>30</v>
      </c>
      <c r="AX181" s="13" t="s">
        <v>73</v>
      </c>
      <c r="AY181" s="239" t="s">
        <v>135</v>
      </c>
    </row>
    <row r="182" s="14" customFormat="1">
      <c r="A182" s="14"/>
      <c r="B182" s="240"/>
      <c r="C182" s="241"/>
      <c r="D182" s="231" t="s">
        <v>145</v>
      </c>
      <c r="E182" s="242" t="s">
        <v>1</v>
      </c>
      <c r="F182" s="243" t="s">
        <v>188</v>
      </c>
      <c r="G182" s="241"/>
      <c r="H182" s="244">
        <v>10.121</v>
      </c>
      <c r="I182" s="245"/>
      <c r="J182" s="241"/>
      <c r="K182" s="241"/>
      <c r="L182" s="246"/>
      <c r="M182" s="247"/>
      <c r="N182" s="248"/>
      <c r="O182" s="248"/>
      <c r="P182" s="248"/>
      <c r="Q182" s="248"/>
      <c r="R182" s="248"/>
      <c r="S182" s="248"/>
      <c r="T182" s="249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0" t="s">
        <v>145</v>
      </c>
      <c r="AU182" s="250" t="s">
        <v>143</v>
      </c>
      <c r="AV182" s="14" t="s">
        <v>143</v>
      </c>
      <c r="AW182" s="14" t="s">
        <v>30</v>
      </c>
      <c r="AX182" s="14" t="s">
        <v>73</v>
      </c>
      <c r="AY182" s="250" t="s">
        <v>135</v>
      </c>
    </row>
    <row r="183" s="13" customFormat="1">
      <c r="A183" s="13"/>
      <c r="B183" s="229"/>
      <c r="C183" s="230"/>
      <c r="D183" s="231" t="s">
        <v>145</v>
      </c>
      <c r="E183" s="232" t="s">
        <v>1</v>
      </c>
      <c r="F183" s="233" t="s">
        <v>189</v>
      </c>
      <c r="G183" s="230"/>
      <c r="H183" s="232" t="s">
        <v>1</v>
      </c>
      <c r="I183" s="234"/>
      <c r="J183" s="230"/>
      <c r="K183" s="230"/>
      <c r="L183" s="235"/>
      <c r="M183" s="236"/>
      <c r="N183" s="237"/>
      <c r="O183" s="237"/>
      <c r="P183" s="237"/>
      <c r="Q183" s="237"/>
      <c r="R183" s="237"/>
      <c r="S183" s="237"/>
      <c r="T183" s="23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9" t="s">
        <v>145</v>
      </c>
      <c r="AU183" s="239" t="s">
        <v>143</v>
      </c>
      <c r="AV183" s="13" t="s">
        <v>81</v>
      </c>
      <c r="AW183" s="13" t="s">
        <v>30</v>
      </c>
      <c r="AX183" s="13" t="s">
        <v>73</v>
      </c>
      <c r="AY183" s="239" t="s">
        <v>135</v>
      </c>
    </row>
    <row r="184" s="14" customFormat="1">
      <c r="A184" s="14"/>
      <c r="B184" s="240"/>
      <c r="C184" s="241"/>
      <c r="D184" s="231" t="s">
        <v>145</v>
      </c>
      <c r="E184" s="242" t="s">
        <v>1</v>
      </c>
      <c r="F184" s="243" t="s">
        <v>190</v>
      </c>
      <c r="G184" s="241"/>
      <c r="H184" s="244">
        <v>19.026</v>
      </c>
      <c r="I184" s="245"/>
      <c r="J184" s="241"/>
      <c r="K184" s="241"/>
      <c r="L184" s="246"/>
      <c r="M184" s="247"/>
      <c r="N184" s="248"/>
      <c r="O184" s="248"/>
      <c r="P184" s="248"/>
      <c r="Q184" s="248"/>
      <c r="R184" s="248"/>
      <c r="S184" s="248"/>
      <c r="T184" s="24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0" t="s">
        <v>145</v>
      </c>
      <c r="AU184" s="250" t="s">
        <v>143</v>
      </c>
      <c r="AV184" s="14" t="s">
        <v>143</v>
      </c>
      <c r="AW184" s="14" t="s">
        <v>30</v>
      </c>
      <c r="AX184" s="14" t="s">
        <v>73</v>
      </c>
      <c r="AY184" s="250" t="s">
        <v>135</v>
      </c>
    </row>
    <row r="185" s="13" customFormat="1">
      <c r="A185" s="13"/>
      <c r="B185" s="229"/>
      <c r="C185" s="230"/>
      <c r="D185" s="231" t="s">
        <v>145</v>
      </c>
      <c r="E185" s="232" t="s">
        <v>1</v>
      </c>
      <c r="F185" s="233" t="s">
        <v>191</v>
      </c>
      <c r="G185" s="230"/>
      <c r="H185" s="232" t="s">
        <v>1</v>
      </c>
      <c r="I185" s="234"/>
      <c r="J185" s="230"/>
      <c r="K185" s="230"/>
      <c r="L185" s="235"/>
      <c r="M185" s="236"/>
      <c r="N185" s="237"/>
      <c r="O185" s="237"/>
      <c r="P185" s="237"/>
      <c r="Q185" s="237"/>
      <c r="R185" s="237"/>
      <c r="S185" s="237"/>
      <c r="T185" s="23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9" t="s">
        <v>145</v>
      </c>
      <c r="AU185" s="239" t="s">
        <v>143</v>
      </c>
      <c r="AV185" s="13" t="s">
        <v>81</v>
      </c>
      <c r="AW185" s="13" t="s">
        <v>30</v>
      </c>
      <c r="AX185" s="13" t="s">
        <v>73</v>
      </c>
      <c r="AY185" s="239" t="s">
        <v>135</v>
      </c>
    </row>
    <row r="186" s="14" customFormat="1">
      <c r="A186" s="14"/>
      <c r="B186" s="240"/>
      <c r="C186" s="241"/>
      <c r="D186" s="231" t="s">
        <v>145</v>
      </c>
      <c r="E186" s="242" t="s">
        <v>1</v>
      </c>
      <c r="F186" s="243" t="s">
        <v>192</v>
      </c>
      <c r="G186" s="241"/>
      <c r="H186" s="244">
        <v>14.308</v>
      </c>
      <c r="I186" s="245"/>
      <c r="J186" s="241"/>
      <c r="K186" s="241"/>
      <c r="L186" s="246"/>
      <c r="M186" s="247"/>
      <c r="N186" s="248"/>
      <c r="O186" s="248"/>
      <c r="P186" s="248"/>
      <c r="Q186" s="248"/>
      <c r="R186" s="248"/>
      <c r="S186" s="248"/>
      <c r="T186" s="24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0" t="s">
        <v>145</v>
      </c>
      <c r="AU186" s="250" t="s">
        <v>143</v>
      </c>
      <c r="AV186" s="14" t="s">
        <v>143</v>
      </c>
      <c r="AW186" s="14" t="s">
        <v>30</v>
      </c>
      <c r="AX186" s="14" t="s">
        <v>73</v>
      </c>
      <c r="AY186" s="250" t="s">
        <v>135</v>
      </c>
    </row>
    <row r="187" s="15" customFormat="1">
      <c r="A187" s="15"/>
      <c r="B187" s="251"/>
      <c r="C187" s="252"/>
      <c r="D187" s="231" t="s">
        <v>145</v>
      </c>
      <c r="E187" s="253" t="s">
        <v>1</v>
      </c>
      <c r="F187" s="254" t="s">
        <v>153</v>
      </c>
      <c r="G187" s="252"/>
      <c r="H187" s="255">
        <v>55.217999999999996</v>
      </c>
      <c r="I187" s="256"/>
      <c r="J187" s="252"/>
      <c r="K187" s="252"/>
      <c r="L187" s="257"/>
      <c r="M187" s="258"/>
      <c r="N187" s="259"/>
      <c r="O187" s="259"/>
      <c r="P187" s="259"/>
      <c r="Q187" s="259"/>
      <c r="R187" s="259"/>
      <c r="S187" s="259"/>
      <c r="T187" s="26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61" t="s">
        <v>145</v>
      </c>
      <c r="AU187" s="261" t="s">
        <v>143</v>
      </c>
      <c r="AV187" s="15" t="s">
        <v>142</v>
      </c>
      <c r="AW187" s="15" t="s">
        <v>30</v>
      </c>
      <c r="AX187" s="15" t="s">
        <v>81</v>
      </c>
      <c r="AY187" s="261" t="s">
        <v>135</v>
      </c>
    </row>
    <row r="188" s="2" customFormat="1" ht="21.75" customHeight="1">
      <c r="A188" s="38"/>
      <c r="B188" s="39"/>
      <c r="C188" s="215" t="s">
        <v>193</v>
      </c>
      <c r="D188" s="215" t="s">
        <v>138</v>
      </c>
      <c r="E188" s="216" t="s">
        <v>194</v>
      </c>
      <c r="F188" s="217" t="s">
        <v>195</v>
      </c>
      <c r="G188" s="218" t="s">
        <v>166</v>
      </c>
      <c r="H188" s="219">
        <v>55.218000000000004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39</v>
      </c>
      <c r="O188" s="91"/>
      <c r="P188" s="225">
        <f>O188*H188</f>
        <v>0</v>
      </c>
      <c r="Q188" s="225">
        <v>0.0040000000000000001</v>
      </c>
      <c r="R188" s="225">
        <f>Q188*H188</f>
        <v>0.22087200000000001</v>
      </c>
      <c r="S188" s="225">
        <v>0</v>
      </c>
      <c r="T188" s="226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142</v>
      </c>
      <c r="AT188" s="227" t="s">
        <v>138</v>
      </c>
      <c r="AU188" s="227" t="s">
        <v>143</v>
      </c>
      <c r="AY188" s="17" t="s">
        <v>135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143</v>
      </c>
      <c r="BK188" s="228">
        <f>ROUND(I188*H188,2)</f>
        <v>0</v>
      </c>
      <c r="BL188" s="17" t="s">
        <v>142</v>
      </c>
      <c r="BM188" s="227" t="s">
        <v>196</v>
      </c>
    </row>
    <row r="189" s="13" customFormat="1">
      <c r="A189" s="13"/>
      <c r="B189" s="229"/>
      <c r="C189" s="230"/>
      <c r="D189" s="231" t="s">
        <v>145</v>
      </c>
      <c r="E189" s="232" t="s">
        <v>1</v>
      </c>
      <c r="F189" s="233" t="s">
        <v>182</v>
      </c>
      <c r="G189" s="230"/>
      <c r="H189" s="232" t="s">
        <v>1</v>
      </c>
      <c r="I189" s="234"/>
      <c r="J189" s="230"/>
      <c r="K189" s="230"/>
      <c r="L189" s="235"/>
      <c r="M189" s="236"/>
      <c r="N189" s="237"/>
      <c r="O189" s="237"/>
      <c r="P189" s="237"/>
      <c r="Q189" s="237"/>
      <c r="R189" s="237"/>
      <c r="S189" s="237"/>
      <c r="T189" s="238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9" t="s">
        <v>145</v>
      </c>
      <c r="AU189" s="239" t="s">
        <v>143</v>
      </c>
      <c r="AV189" s="13" t="s">
        <v>81</v>
      </c>
      <c r="AW189" s="13" t="s">
        <v>30</v>
      </c>
      <c r="AX189" s="13" t="s">
        <v>73</v>
      </c>
      <c r="AY189" s="239" t="s">
        <v>135</v>
      </c>
    </row>
    <row r="190" s="14" customFormat="1">
      <c r="A190" s="14"/>
      <c r="B190" s="240"/>
      <c r="C190" s="241"/>
      <c r="D190" s="231" t="s">
        <v>145</v>
      </c>
      <c r="E190" s="242" t="s">
        <v>1</v>
      </c>
      <c r="F190" s="243" t="s">
        <v>183</v>
      </c>
      <c r="G190" s="241"/>
      <c r="H190" s="244">
        <v>7.6529999999999996</v>
      </c>
      <c r="I190" s="245"/>
      <c r="J190" s="241"/>
      <c r="K190" s="241"/>
      <c r="L190" s="246"/>
      <c r="M190" s="247"/>
      <c r="N190" s="248"/>
      <c r="O190" s="248"/>
      <c r="P190" s="248"/>
      <c r="Q190" s="248"/>
      <c r="R190" s="248"/>
      <c r="S190" s="248"/>
      <c r="T190" s="249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0" t="s">
        <v>145</v>
      </c>
      <c r="AU190" s="250" t="s">
        <v>143</v>
      </c>
      <c r="AV190" s="14" t="s">
        <v>143</v>
      </c>
      <c r="AW190" s="14" t="s">
        <v>30</v>
      </c>
      <c r="AX190" s="14" t="s">
        <v>73</v>
      </c>
      <c r="AY190" s="250" t="s">
        <v>135</v>
      </c>
    </row>
    <row r="191" s="13" customFormat="1">
      <c r="A191" s="13"/>
      <c r="B191" s="229"/>
      <c r="C191" s="230"/>
      <c r="D191" s="231" t="s">
        <v>145</v>
      </c>
      <c r="E191" s="232" t="s">
        <v>1</v>
      </c>
      <c r="F191" s="233" t="s">
        <v>184</v>
      </c>
      <c r="G191" s="230"/>
      <c r="H191" s="232" t="s">
        <v>1</v>
      </c>
      <c r="I191" s="234"/>
      <c r="J191" s="230"/>
      <c r="K191" s="230"/>
      <c r="L191" s="235"/>
      <c r="M191" s="236"/>
      <c r="N191" s="237"/>
      <c r="O191" s="237"/>
      <c r="P191" s="237"/>
      <c r="Q191" s="237"/>
      <c r="R191" s="237"/>
      <c r="S191" s="237"/>
      <c r="T191" s="238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39" t="s">
        <v>145</v>
      </c>
      <c r="AU191" s="239" t="s">
        <v>143</v>
      </c>
      <c r="AV191" s="13" t="s">
        <v>81</v>
      </c>
      <c r="AW191" s="13" t="s">
        <v>30</v>
      </c>
      <c r="AX191" s="13" t="s">
        <v>73</v>
      </c>
      <c r="AY191" s="239" t="s">
        <v>135</v>
      </c>
    </row>
    <row r="192" s="14" customFormat="1">
      <c r="A192" s="14"/>
      <c r="B192" s="240"/>
      <c r="C192" s="241"/>
      <c r="D192" s="231" t="s">
        <v>145</v>
      </c>
      <c r="E192" s="242" t="s">
        <v>1</v>
      </c>
      <c r="F192" s="243" t="s">
        <v>185</v>
      </c>
      <c r="G192" s="241"/>
      <c r="H192" s="244">
        <v>2.9350000000000001</v>
      </c>
      <c r="I192" s="245"/>
      <c r="J192" s="241"/>
      <c r="K192" s="241"/>
      <c r="L192" s="246"/>
      <c r="M192" s="247"/>
      <c r="N192" s="248"/>
      <c r="O192" s="248"/>
      <c r="P192" s="248"/>
      <c r="Q192" s="248"/>
      <c r="R192" s="248"/>
      <c r="S192" s="248"/>
      <c r="T192" s="249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0" t="s">
        <v>145</v>
      </c>
      <c r="AU192" s="250" t="s">
        <v>143</v>
      </c>
      <c r="AV192" s="14" t="s">
        <v>143</v>
      </c>
      <c r="AW192" s="14" t="s">
        <v>30</v>
      </c>
      <c r="AX192" s="14" t="s">
        <v>73</v>
      </c>
      <c r="AY192" s="250" t="s">
        <v>135</v>
      </c>
    </row>
    <row r="193" s="13" customFormat="1">
      <c r="A193" s="13"/>
      <c r="B193" s="229"/>
      <c r="C193" s="230"/>
      <c r="D193" s="231" t="s">
        <v>145</v>
      </c>
      <c r="E193" s="232" t="s">
        <v>1</v>
      </c>
      <c r="F193" s="233" t="s">
        <v>175</v>
      </c>
      <c r="G193" s="230"/>
      <c r="H193" s="232" t="s">
        <v>1</v>
      </c>
      <c r="I193" s="234"/>
      <c r="J193" s="230"/>
      <c r="K193" s="230"/>
      <c r="L193" s="235"/>
      <c r="M193" s="236"/>
      <c r="N193" s="237"/>
      <c r="O193" s="237"/>
      <c r="P193" s="237"/>
      <c r="Q193" s="237"/>
      <c r="R193" s="237"/>
      <c r="S193" s="237"/>
      <c r="T193" s="238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9" t="s">
        <v>145</v>
      </c>
      <c r="AU193" s="239" t="s">
        <v>143</v>
      </c>
      <c r="AV193" s="13" t="s">
        <v>81</v>
      </c>
      <c r="AW193" s="13" t="s">
        <v>30</v>
      </c>
      <c r="AX193" s="13" t="s">
        <v>73</v>
      </c>
      <c r="AY193" s="239" t="s">
        <v>135</v>
      </c>
    </row>
    <row r="194" s="14" customFormat="1">
      <c r="A194" s="14"/>
      <c r="B194" s="240"/>
      <c r="C194" s="241"/>
      <c r="D194" s="231" t="s">
        <v>145</v>
      </c>
      <c r="E194" s="242" t="s">
        <v>1</v>
      </c>
      <c r="F194" s="243" t="s">
        <v>186</v>
      </c>
      <c r="G194" s="241"/>
      <c r="H194" s="244">
        <v>1.175</v>
      </c>
      <c r="I194" s="245"/>
      <c r="J194" s="241"/>
      <c r="K194" s="241"/>
      <c r="L194" s="246"/>
      <c r="M194" s="247"/>
      <c r="N194" s="248"/>
      <c r="O194" s="248"/>
      <c r="P194" s="248"/>
      <c r="Q194" s="248"/>
      <c r="R194" s="248"/>
      <c r="S194" s="248"/>
      <c r="T194" s="249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0" t="s">
        <v>145</v>
      </c>
      <c r="AU194" s="250" t="s">
        <v>143</v>
      </c>
      <c r="AV194" s="14" t="s">
        <v>143</v>
      </c>
      <c r="AW194" s="14" t="s">
        <v>30</v>
      </c>
      <c r="AX194" s="14" t="s">
        <v>73</v>
      </c>
      <c r="AY194" s="250" t="s">
        <v>135</v>
      </c>
    </row>
    <row r="195" s="13" customFormat="1">
      <c r="A195" s="13"/>
      <c r="B195" s="229"/>
      <c r="C195" s="230"/>
      <c r="D195" s="231" t="s">
        <v>145</v>
      </c>
      <c r="E195" s="232" t="s">
        <v>1</v>
      </c>
      <c r="F195" s="233" t="s">
        <v>187</v>
      </c>
      <c r="G195" s="230"/>
      <c r="H195" s="232" t="s">
        <v>1</v>
      </c>
      <c r="I195" s="234"/>
      <c r="J195" s="230"/>
      <c r="K195" s="230"/>
      <c r="L195" s="235"/>
      <c r="M195" s="236"/>
      <c r="N195" s="237"/>
      <c r="O195" s="237"/>
      <c r="P195" s="237"/>
      <c r="Q195" s="237"/>
      <c r="R195" s="237"/>
      <c r="S195" s="237"/>
      <c r="T195" s="238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9" t="s">
        <v>145</v>
      </c>
      <c r="AU195" s="239" t="s">
        <v>143</v>
      </c>
      <c r="AV195" s="13" t="s">
        <v>81</v>
      </c>
      <c r="AW195" s="13" t="s">
        <v>30</v>
      </c>
      <c r="AX195" s="13" t="s">
        <v>73</v>
      </c>
      <c r="AY195" s="239" t="s">
        <v>135</v>
      </c>
    </row>
    <row r="196" s="14" customFormat="1">
      <c r="A196" s="14"/>
      <c r="B196" s="240"/>
      <c r="C196" s="241"/>
      <c r="D196" s="231" t="s">
        <v>145</v>
      </c>
      <c r="E196" s="242" t="s">
        <v>1</v>
      </c>
      <c r="F196" s="243" t="s">
        <v>188</v>
      </c>
      <c r="G196" s="241"/>
      <c r="H196" s="244">
        <v>10.121</v>
      </c>
      <c r="I196" s="245"/>
      <c r="J196" s="241"/>
      <c r="K196" s="241"/>
      <c r="L196" s="246"/>
      <c r="M196" s="247"/>
      <c r="N196" s="248"/>
      <c r="O196" s="248"/>
      <c r="P196" s="248"/>
      <c r="Q196" s="248"/>
      <c r="R196" s="248"/>
      <c r="S196" s="248"/>
      <c r="T196" s="249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0" t="s">
        <v>145</v>
      </c>
      <c r="AU196" s="250" t="s">
        <v>143</v>
      </c>
      <c r="AV196" s="14" t="s">
        <v>143</v>
      </c>
      <c r="AW196" s="14" t="s">
        <v>30</v>
      </c>
      <c r="AX196" s="14" t="s">
        <v>73</v>
      </c>
      <c r="AY196" s="250" t="s">
        <v>135</v>
      </c>
    </row>
    <row r="197" s="13" customFormat="1">
      <c r="A197" s="13"/>
      <c r="B197" s="229"/>
      <c r="C197" s="230"/>
      <c r="D197" s="231" t="s">
        <v>145</v>
      </c>
      <c r="E197" s="232" t="s">
        <v>1</v>
      </c>
      <c r="F197" s="233" t="s">
        <v>189</v>
      </c>
      <c r="G197" s="230"/>
      <c r="H197" s="232" t="s">
        <v>1</v>
      </c>
      <c r="I197" s="234"/>
      <c r="J197" s="230"/>
      <c r="K197" s="230"/>
      <c r="L197" s="235"/>
      <c r="M197" s="236"/>
      <c r="N197" s="237"/>
      <c r="O197" s="237"/>
      <c r="P197" s="237"/>
      <c r="Q197" s="237"/>
      <c r="R197" s="237"/>
      <c r="S197" s="237"/>
      <c r="T197" s="23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9" t="s">
        <v>145</v>
      </c>
      <c r="AU197" s="239" t="s">
        <v>143</v>
      </c>
      <c r="AV197" s="13" t="s">
        <v>81</v>
      </c>
      <c r="AW197" s="13" t="s">
        <v>30</v>
      </c>
      <c r="AX197" s="13" t="s">
        <v>73</v>
      </c>
      <c r="AY197" s="239" t="s">
        <v>135</v>
      </c>
    </row>
    <row r="198" s="14" customFormat="1">
      <c r="A198" s="14"/>
      <c r="B198" s="240"/>
      <c r="C198" s="241"/>
      <c r="D198" s="231" t="s">
        <v>145</v>
      </c>
      <c r="E198" s="242" t="s">
        <v>1</v>
      </c>
      <c r="F198" s="243" t="s">
        <v>190</v>
      </c>
      <c r="G198" s="241"/>
      <c r="H198" s="244">
        <v>19.026</v>
      </c>
      <c r="I198" s="245"/>
      <c r="J198" s="241"/>
      <c r="K198" s="241"/>
      <c r="L198" s="246"/>
      <c r="M198" s="247"/>
      <c r="N198" s="248"/>
      <c r="O198" s="248"/>
      <c r="P198" s="248"/>
      <c r="Q198" s="248"/>
      <c r="R198" s="248"/>
      <c r="S198" s="248"/>
      <c r="T198" s="249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0" t="s">
        <v>145</v>
      </c>
      <c r="AU198" s="250" t="s">
        <v>143</v>
      </c>
      <c r="AV198" s="14" t="s">
        <v>143</v>
      </c>
      <c r="AW198" s="14" t="s">
        <v>30</v>
      </c>
      <c r="AX198" s="14" t="s">
        <v>73</v>
      </c>
      <c r="AY198" s="250" t="s">
        <v>135</v>
      </c>
    </row>
    <row r="199" s="13" customFormat="1">
      <c r="A199" s="13"/>
      <c r="B199" s="229"/>
      <c r="C199" s="230"/>
      <c r="D199" s="231" t="s">
        <v>145</v>
      </c>
      <c r="E199" s="232" t="s">
        <v>1</v>
      </c>
      <c r="F199" s="233" t="s">
        <v>191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145</v>
      </c>
      <c r="AU199" s="239" t="s">
        <v>143</v>
      </c>
      <c r="AV199" s="13" t="s">
        <v>81</v>
      </c>
      <c r="AW199" s="13" t="s">
        <v>30</v>
      </c>
      <c r="AX199" s="13" t="s">
        <v>73</v>
      </c>
      <c r="AY199" s="239" t="s">
        <v>135</v>
      </c>
    </row>
    <row r="200" s="14" customFormat="1">
      <c r="A200" s="14"/>
      <c r="B200" s="240"/>
      <c r="C200" s="241"/>
      <c r="D200" s="231" t="s">
        <v>145</v>
      </c>
      <c r="E200" s="242" t="s">
        <v>1</v>
      </c>
      <c r="F200" s="243" t="s">
        <v>192</v>
      </c>
      <c r="G200" s="241"/>
      <c r="H200" s="244">
        <v>14.308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145</v>
      </c>
      <c r="AU200" s="250" t="s">
        <v>143</v>
      </c>
      <c r="AV200" s="14" t="s">
        <v>143</v>
      </c>
      <c r="AW200" s="14" t="s">
        <v>30</v>
      </c>
      <c r="AX200" s="14" t="s">
        <v>73</v>
      </c>
      <c r="AY200" s="250" t="s">
        <v>135</v>
      </c>
    </row>
    <row r="201" s="15" customFormat="1">
      <c r="A201" s="15"/>
      <c r="B201" s="251"/>
      <c r="C201" s="252"/>
      <c r="D201" s="231" t="s">
        <v>145</v>
      </c>
      <c r="E201" s="253" t="s">
        <v>1</v>
      </c>
      <c r="F201" s="254" t="s">
        <v>153</v>
      </c>
      <c r="G201" s="252"/>
      <c r="H201" s="255">
        <v>55.217999999999996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1" t="s">
        <v>145</v>
      </c>
      <c r="AU201" s="261" t="s">
        <v>143</v>
      </c>
      <c r="AV201" s="15" t="s">
        <v>142</v>
      </c>
      <c r="AW201" s="15" t="s">
        <v>30</v>
      </c>
      <c r="AX201" s="15" t="s">
        <v>81</v>
      </c>
      <c r="AY201" s="261" t="s">
        <v>135</v>
      </c>
    </row>
    <row r="202" s="2" customFormat="1" ht="21.75" customHeight="1">
      <c r="A202" s="38"/>
      <c r="B202" s="39"/>
      <c r="C202" s="215" t="s">
        <v>157</v>
      </c>
      <c r="D202" s="215" t="s">
        <v>138</v>
      </c>
      <c r="E202" s="216" t="s">
        <v>197</v>
      </c>
      <c r="F202" s="217" t="s">
        <v>198</v>
      </c>
      <c r="G202" s="218" t="s">
        <v>166</v>
      </c>
      <c r="H202" s="219">
        <v>1.2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0.037999999999999999</v>
      </c>
      <c r="R202" s="225">
        <f>Q202*H202</f>
        <v>0.045599999999999995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142</v>
      </c>
      <c r="AT202" s="227" t="s">
        <v>138</v>
      </c>
      <c r="AU202" s="227" t="s">
        <v>143</v>
      </c>
      <c r="AY202" s="17" t="s">
        <v>135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143</v>
      </c>
      <c r="BK202" s="228">
        <f>ROUND(I202*H202,2)</f>
        <v>0</v>
      </c>
      <c r="BL202" s="17" t="s">
        <v>142</v>
      </c>
      <c r="BM202" s="227" t="s">
        <v>199</v>
      </c>
    </row>
    <row r="203" s="14" customFormat="1">
      <c r="A203" s="14"/>
      <c r="B203" s="240"/>
      <c r="C203" s="241"/>
      <c r="D203" s="231" t="s">
        <v>145</v>
      </c>
      <c r="E203" s="242" t="s">
        <v>1</v>
      </c>
      <c r="F203" s="243" t="s">
        <v>200</v>
      </c>
      <c r="G203" s="241"/>
      <c r="H203" s="244">
        <v>1.2</v>
      </c>
      <c r="I203" s="245"/>
      <c r="J203" s="241"/>
      <c r="K203" s="241"/>
      <c r="L203" s="246"/>
      <c r="M203" s="247"/>
      <c r="N203" s="248"/>
      <c r="O203" s="248"/>
      <c r="P203" s="248"/>
      <c r="Q203" s="248"/>
      <c r="R203" s="248"/>
      <c r="S203" s="248"/>
      <c r="T203" s="249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0" t="s">
        <v>145</v>
      </c>
      <c r="AU203" s="250" t="s">
        <v>143</v>
      </c>
      <c r="AV203" s="14" t="s">
        <v>143</v>
      </c>
      <c r="AW203" s="14" t="s">
        <v>30</v>
      </c>
      <c r="AX203" s="14" t="s">
        <v>81</v>
      </c>
      <c r="AY203" s="250" t="s">
        <v>135</v>
      </c>
    </row>
    <row r="204" s="2" customFormat="1" ht="24.15" customHeight="1">
      <c r="A204" s="38"/>
      <c r="B204" s="39"/>
      <c r="C204" s="215" t="s">
        <v>201</v>
      </c>
      <c r="D204" s="215" t="s">
        <v>138</v>
      </c>
      <c r="E204" s="216" t="s">
        <v>202</v>
      </c>
      <c r="F204" s="217" t="s">
        <v>203</v>
      </c>
      <c r="G204" s="218" t="s">
        <v>166</v>
      </c>
      <c r="H204" s="219">
        <v>48.652999999999999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39</v>
      </c>
      <c r="O204" s="91"/>
      <c r="P204" s="225">
        <f>O204*H204</f>
        <v>0</v>
      </c>
      <c r="Q204" s="225">
        <v>0.0073499999999999998</v>
      </c>
      <c r="R204" s="225">
        <f>Q204*H204</f>
        <v>0.35759954999999999</v>
      </c>
      <c r="S204" s="225">
        <v>0</v>
      </c>
      <c r="T204" s="226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142</v>
      </c>
      <c r="AT204" s="227" t="s">
        <v>138</v>
      </c>
      <c r="AU204" s="227" t="s">
        <v>143</v>
      </c>
      <c r="AY204" s="17" t="s">
        <v>135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143</v>
      </c>
      <c r="BK204" s="228">
        <f>ROUND(I204*H204,2)</f>
        <v>0</v>
      </c>
      <c r="BL204" s="17" t="s">
        <v>142</v>
      </c>
      <c r="BM204" s="227" t="s">
        <v>204</v>
      </c>
    </row>
    <row r="205" s="13" customFormat="1">
      <c r="A205" s="13"/>
      <c r="B205" s="229"/>
      <c r="C205" s="230"/>
      <c r="D205" s="231" t="s">
        <v>145</v>
      </c>
      <c r="E205" s="232" t="s">
        <v>1</v>
      </c>
      <c r="F205" s="233" t="s">
        <v>205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145</v>
      </c>
      <c r="AU205" s="239" t="s">
        <v>143</v>
      </c>
      <c r="AV205" s="13" t="s">
        <v>81</v>
      </c>
      <c r="AW205" s="13" t="s">
        <v>30</v>
      </c>
      <c r="AX205" s="13" t="s">
        <v>73</v>
      </c>
      <c r="AY205" s="239" t="s">
        <v>135</v>
      </c>
    </row>
    <row r="206" s="14" customFormat="1">
      <c r="A206" s="14"/>
      <c r="B206" s="240"/>
      <c r="C206" s="241"/>
      <c r="D206" s="231" t="s">
        <v>145</v>
      </c>
      <c r="E206" s="242" t="s">
        <v>1</v>
      </c>
      <c r="F206" s="243" t="s">
        <v>206</v>
      </c>
      <c r="G206" s="241"/>
      <c r="H206" s="244">
        <v>2.1749999999999998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145</v>
      </c>
      <c r="AU206" s="250" t="s">
        <v>143</v>
      </c>
      <c r="AV206" s="14" t="s">
        <v>143</v>
      </c>
      <c r="AW206" s="14" t="s">
        <v>30</v>
      </c>
      <c r="AX206" s="14" t="s">
        <v>73</v>
      </c>
      <c r="AY206" s="250" t="s">
        <v>135</v>
      </c>
    </row>
    <row r="207" s="13" customFormat="1">
      <c r="A207" s="13"/>
      <c r="B207" s="229"/>
      <c r="C207" s="230"/>
      <c r="D207" s="231" t="s">
        <v>145</v>
      </c>
      <c r="E207" s="232" t="s">
        <v>1</v>
      </c>
      <c r="F207" s="233" t="s">
        <v>207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145</v>
      </c>
      <c r="AU207" s="239" t="s">
        <v>143</v>
      </c>
      <c r="AV207" s="13" t="s">
        <v>81</v>
      </c>
      <c r="AW207" s="13" t="s">
        <v>30</v>
      </c>
      <c r="AX207" s="13" t="s">
        <v>73</v>
      </c>
      <c r="AY207" s="239" t="s">
        <v>135</v>
      </c>
    </row>
    <row r="208" s="14" customFormat="1">
      <c r="A208" s="14"/>
      <c r="B208" s="240"/>
      <c r="C208" s="241"/>
      <c r="D208" s="231" t="s">
        <v>145</v>
      </c>
      <c r="E208" s="242" t="s">
        <v>1</v>
      </c>
      <c r="F208" s="243" t="s">
        <v>208</v>
      </c>
      <c r="G208" s="241"/>
      <c r="H208" s="244">
        <v>5.2000000000000002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145</v>
      </c>
      <c r="AU208" s="250" t="s">
        <v>143</v>
      </c>
      <c r="AV208" s="14" t="s">
        <v>143</v>
      </c>
      <c r="AW208" s="14" t="s">
        <v>30</v>
      </c>
      <c r="AX208" s="14" t="s">
        <v>73</v>
      </c>
      <c r="AY208" s="250" t="s">
        <v>135</v>
      </c>
    </row>
    <row r="209" s="13" customFormat="1">
      <c r="A209" s="13"/>
      <c r="B209" s="229"/>
      <c r="C209" s="230"/>
      <c r="D209" s="231" t="s">
        <v>145</v>
      </c>
      <c r="E209" s="232" t="s">
        <v>1</v>
      </c>
      <c r="F209" s="233" t="s">
        <v>209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145</v>
      </c>
      <c r="AU209" s="239" t="s">
        <v>143</v>
      </c>
      <c r="AV209" s="13" t="s">
        <v>81</v>
      </c>
      <c r="AW209" s="13" t="s">
        <v>30</v>
      </c>
      <c r="AX209" s="13" t="s">
        <v>73</v>
      </c>
      <c r="AY209" s="239" t="s">
        <v>135</v>
      </c>
    </row>
    <row r="210" s="14" customFormat="1">
      <c r="A210" s="14"/>
      <c r="B210" s="240"/>
      <c r="C210" s="241"/>
      <c r="D210" s="231" t="s">
        <v>145</v>
      </c>
      <c r="E210" s="242" t="s">
        <v>1</v>
      </c>
      <c r="F210" s="243" t="s">
        <v>210</v>
      </c>
      <c r="G210" s="241"/>
      <c r="H210" s="244">
        <v>17.5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145</v>
      </c>
      <c r="AU210" s="250" t="s">
        <v>143</v>
      </c>
      <c r="AV210" s="14" t="s">
        <v>143</v>
      </c>
      <c r="AW210" s="14" t="s">
        <v>30</v>
      </c>
      <c r="AX210" s="14" t="s">
        <v>73</v>
      </c>
      <c r="AY210" s="250" t="s">
        <v>135</v>
      </c>
    </row>
    <row r="211" s="13" customFormat="1">
      <c r="A211" s="13"/>
      <c r="B211" s="229"/>
      <c r="C211" s="230"/>
      <c r="D211" s="231" t="s">
        <v>145</v>
      </c>
      <c r="E211" s="232" t="s">
        <v>1</v>
      </c>
      <c r="F211" s="233" t="s">
        <v>168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145</v>
      </c>
      <c r="AU211" s="239" t="s">
        <v>143</v>
      </c>
      <c r="AV211" s="13" t="s">
        <v>81</v>
      </c>
      <c r="AW211" s="13" t="s">
        <v>30</v>
      </c>
      <c r="AX211" s="13" t="s">
        <v>73</v>
      </c>
      <c r="AY211" s="239" t="s">
        <v>135</v>
      </c>
    </row>
    <row r="212" s="14" customFormat="1">
      <c r="A212" s="14"/>
      <c r="B212" s="240"/>
      <c r="C212" s="241"/>
      <c r="D212" s="231" t="s">
        <v>145</v>
      </c>
      <c r="E212" s="242" t="s">
        <v>1</v>
      </c>
      <c r="F212" s="243" t="s">
        <v>211</v>
      </c>
      <c r="G212" s="241"/>
      <c r="H212" s="244">
        <v>4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145</v>
      </c>
      <c r="AU212" s="250" t="s">
        <v>143</v>
      </c>
      <c r="AV212" s="14" t="s">
        <v>143</v>
      </c>
      <c r="AW212" s="14" t="s">
        <v>30</v>
      </c>
      <c r="AX212" s="14" t="s">
        <v>73</v>
      </c>
      <c r="AY212" s="250" t="s">
        <v>135</v>
      </c>
    </row>
    <row r="213" s="13" customFormat="1">
      <c r="A213" s="13"/>
      <c r="B213" s="229"/>
      <c r="C213" s="230"/>
      <c r="D213" s="231" t="s">
        <v>145</v>
      </c>
      <c r="E213" s="232" t="s">
        <v>1</v>
      </c>
      <c r="F213" s="233" t="s">
        <v>212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145</v>
      </c>
      <c r="AU213" s="239" t="s">
        <v>143</v>
      </c>
      <c r="AV213" s="13" t="s">
        <v>81</v>
      </c>
      <c r="AW213" s="13" t="s">
        <v>30</v>
      </c>
      <c r="AX213" s="13" t="s">
        <v>73</v>
      </c>
      <c r="AY213" s="239" t="s">
        <v>135</v>
      </c>
    </row>
    <row r="214" s="14" customFormat="1">
      <c r="A214" s="14"/>
      <c r="B214" s="240"/>
      <c r="C214" s="241"/>
      <c r="D214" s="231" t="s">
        <v>145</v>
      </c>
      <c r="E214" s="242" t="s">
        <v>1</v>
      </c>
      <c r="F214" s="243" t="s">
        <v>213</v>
      </c>
      <c r="G214" s="241"/>
      <c r="H214" s="244">
        <v>0.71999999999999997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145</v>
      </c>
      <c r="AU214" s="250" t="s">
        <v>143</v>
      </c>
      <c r="AV214" s="14" t="s">
        <v>143</v>
      </c>
      <c r="AW214" s="14" t="s">
        <v>30</v>
      </c>
      <c r="AX214" s="14" t="s">
        <v>73</v>
      </c>
      <c r="AY214" s="250" t="s">
        <v>135</v>
      </c>
    </row>
    <row r="215" s="13" customFormat="1">
      <c r="A215" s="13"/>
      <c r="B215" s="229"/>
      <c r="C215" s="230"/>
      <c r="D215" s="231" t="s">
        <v>145</v>
      </c>
      <c r="E215" s="232" t="s">
        <v>1</v>
      </c>
      <c r="F215" s="233" t="s">
        <v>214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145</v>
      </c>
      <c r="AU215" s="239" t="s">
        <v>143</v>
      </c>
      <c r="AV215" s="13" t="s">
        <v>81</v>
      </c>
      <c r="AW215" s="13" t="s">
        <v>30</v>
      </c>
      <c r="AX215" s="13" t="s">
        <v>73</v>
      </c>
      <c r="AY215" s="239" t="s">
        <v>135</v>
      </c>
    </row>
    <row r="216" s="14" customFormat="1">
      <c r="A216" s="14"/>
      <c r="B216" s="240"/>
      <c r="C216" s="241"/>
      <c r="D216" s="231" t="s">
        <v>145</v>
      </c>
      <c r="E216" s="242" t="s">
        <v>1</v>
      </c>
      <c r="F216" s="243" t="s">
        <v>171</v>
      </c>
      <c r="G216" s="241"/>
      <c r="H216" s="244">
        <v>0.17999999999999999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145</v>
      </c>
      <c r="AU216" s="250" t="s">
        <v>143</v>
      </c>
      <c r="AV216" s="14" t="s">
        <v>143</v>
      </c>
      <c r="AW216" s="14" t="s">
        <v>30</v>
      </c>
      <c r="AX216" s="14" t="s">
        <v>73</v>
      </c>
      <c r="AY216" s="250" t="s">
        <v>135</v>
      </c>
    </row>
    <row r="217" s="13" customFormat="1">
      <c r="A217" s="13"/>
      <c r="B217" s="229"/>
      <c r="C217" s="230"/>
      <c r="D217" s="231" t="s">
        <v>145</v>
      </c>
      <c r="E217" s="232" t="s">
        <v>1</v>
      </c>
      <c r="F217" s="233" t="s">
        <v>215</v>
      </c>
      <c r="G217" s="230"/>
      <c r="H217" s="232" t="s">
        <v>1</v>
      </c>
      <c r="I217" s="234"/>
      <c r="J217" s="230"/>
      <c r="K217" s="230"/>
      <c r="L217" s="235"/>
      <c r="M217" s="236"/>
      <c r="N217" s="237"/>
      <c r="O217" s="237"/>
      <c r="P217" s="237"/>
      <c r="Q217" s="237"/>
      <c r="R217" s="237"/>
      <c r="S217" s="237"/>
      <c r="T217" s="238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9" t="s">
        <v>145</v>
      </c>
      <c r="AU217" s="239" t="s">
        <v>143</v>
      </c>
      <c r="AV217" s="13" t="s">
        <v>81</v>
      </c>
      <c r="AW217" s="13" t="s">
        <v>30</v>
      </c>
      <c r="AX217" s="13" t="s">
        <v>73</v>
      </c>
      <c r="AY217" s="239" t="s">
        <v>135</v>
      </c>
    </row>
    <row r="218" s="13" customFormat="1">
      <c r="A218" s="13"/>
      <c r="B218" s="229"/>
      <c r="C218" s="230"/>
      <c r="D218" s="231" t="s">
        <v>145</v>
      </c>
      <c r="E218" s="232" t="s">
        <v>1</v>
      </c>
      <c r="F218" s="233" t="s">
        <v>184</v>
      </c>
      <c r="G218" s="230"/>
      <c r="H218" s="232" t="s">
        <v>1</v>
      </c>
      <c r="I218" s="234"/>
      <c r="J218" s="230"/>
      <c r="K218" s="230"/>
      <c r="L218" s="235"/>
      <c r="M218" s="236"/>
      <c r="N218" s="237"/>
      <c r="O218" s="237"/>
      <c r="P218" s="237"/>
      <c r="Q218" s="237"/>
      <c r="R218" s="237"/>
      <c r="S218" s="237"/>
      <c r="T218" s="23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9" t="s">
        <v>145</v>
      </c>
      <c r="AU218" s="239" t="s">
        <v>143</v>
      </c>
      <c r="AV218" s="13" t="s">
        <v>81</v>
      </c>
      <c r="AW218" s="13" t="s">
        <v>30</v>
      </c>
      <c r="AX218" s="13" t="s">
        <v>73</v>
      </c>
      <c r="AY218" s="239" t="s">
        <v>135</v>
      </c>
    </row>
    <row r="219" s="14" customFormat="1">
      <c r="A219" s="14"/>
      <c r="B219" s="240"/>
      <c r="C219" s="241"/>
      <c r="D219" s="231" t="s">
        <v>145</v>
      </c>
      <c r="E219" s="242" t="s">
        <v>1</v>
      </c>
      <c r="F219" s="243" t="s">
        <v>216</v>
      </c>
      <c r="G219" s="241"/>
      <c r="H219" s="244">
        <v>13.268000000000001</v>
      </c>
      <c r="I219" s="245"/>
      <c r="J219" s="241"/>
      <c r="K219" s="241"/>
      <c r="L219" s="246"/>
      <c r="M219" s="247"/>
      <c r="N219" s="248"/>
      <c r="O219" s="248"/>
      <c r="P219" s="248"/>
      <c r="Q219" s="248"/>
      <c r="R219" s="248"/>
      <c r="S219" s="248"/>
      <c r="T219" s="24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50" t="s">
        <v>145</v>
      </c>
      <c r="AU219" s="250" t="s">
        <v>143</v>
      </c>
      <c r="AV219" s="14" t="s">
        <v>143</v>
      </c>
      <c r="AW219" s="14" t="s">
        <v>30</v>
      </c>
      <c r="AX219" s="14" t="s">
        <v>73</v>
      </c>
      <c r="AY219" s="250" t="s">
        <v>135</v>
      </c>
    </row>
    <row r="220" s="13" customFormat="1">
      <c r="A220" s="13"/>
      <c r="B220" s="229"/>
      <c r="C220" s="230"/>
      <c r="D220" s="231" t="s">
        <v>145</v>
      </c>
      <c r="E220" s="232" t="s">
        <v>1</v>
      </c>
      <c r="F220" s="233" t="s">
        <v>217</v>
      </c>
      <c r="G220" s="230"/>
      <c r="H220" s="232" t="s">
        <v>1</v>
      </c>
      <c r="I220" s="234"/>
      <c r="J220" s="230"/>
      <c r="K220" s="230"/>
      <c r="L220" s="235"/>
      <c r="M220" s="236"/>
      <c r="N220" s="237"/>
      <c r="O220" s="237"/>
      <c r="P220" s="237"/>
      <c r="Q220" s="237"/>
      <c r="R220" s="237"/>
      <c r="S220" s="237"/>
      <c r="T220" s="23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39" t="s">
        <v>145</v>
      </c>
      <c r="AU220" s="239" t="s">
        <v>143</v>
      </c>
      <c r="AV220" s="13" t="s">
        <v>81</v>
      </c>
      <c r="AW220" s="13" t="s">
        <v>30</v>
      </c>
      <c r="AX220" s="13" t="s">
        <v>73</v>
      </c>
      <c r="AY220" s="239" t="s">
        <v>135</v>
      </c>
    </row>
    <row r="221" s="14" customFormat="1">
      <c r="A221" s="14"/>
      <c r="B221" s="240"/>
      <c r="C221" s="241"/>
      <c r="D221" s="231" t="s">
        <v>145</v>
      </c>
      <c r="E221" s="242" t="s">
        <v>1</v>
      </c>
      <c r="F221" s="243" t="s">
        <v>218</v>
      </c>
      <c r="G221" s="241"/>
      <c r="H221" s="244">
        <v>5.6100000000000003</v>
      </c>
      <c r="I221" s="245"/>
      <c r="J221" s="241"/>
      <c r="K221" s="241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145</v>
      </c>
      <c r="AU221" s="250" t="s">
        <v>143</v>
      </c>
      <c r="AV221" s="14" t="s">
        <v>143</v>
      </c>
      <c r="AW221" s="14" t="s">
        <v>30</v>
      </c>
      <c r="AX221" s="14" t="s">
        <v>73</v>
      </c>
      <c r="AY221" s="250" t="s">
        <v>135</v>
      </c>
    </row>
    <row r="222" s="15" customFormat="1">
      <c r="A222" s="15"/>
      <c r="B222" s="251"/>
      <c r="C222" s="252"/>
      <c r="D222" s="231" t="s">
        <v>145</v>
      </c>
      <c r="E222" s="253" t="s">
        <v>1</v>
      </c>
      <c r="F222" s="254" t="s">
        <v>153</v>
      </c>
      <c r="G222" s="252"/>
      <c r="H222" s="255">
        <v>48.652999999999999</v>
      </c>
      <c r="I222" s="256"/>
      <c r="J222" s="252"/>
      <c r="K222" s="252"/>
      <c r="L222" s="257"/>
      <c r="M222" s="258"/>
      <c r="N222" s="259"/>
      <c r="O222" s="259"/>
      <c r="P222" s="259"/>
      <c r="Q222" s="259"/>
      <c r="R222" s="259"/>
      <c r="S222" s="259"/>
      <c r="T222" s="26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1" t="s">
        <v>145</v>
      </c>
      <c r="AU222" s="261" t="s">
        <v>143</v>
      </c>
      <c r="AV222" s="15" t="s">
        <v>142</v>
      </c>
      <c r="AW222" s="15" t="s">
        <v>30</v>
      </c>
      <c r="AX222" s="15" t="s">
        <v>81</v>
      </c>
      <c r="AY222" s="261" t="s">
        <v>135</v>
      </c>
    </row>
    <row r="223" s="2" customFormat="1" ht="24.15" customHeight="1">
      <c r="A223" s="38"/>
      <c r="B223" s="39"/>
      <c r="C223" s="215" t="s">
        <v>219</v>
      </c>
      <c r="D223" s="215" t="s">
        <v>138</v>
      </c>
      <c r="E223" s="216" t="s">
        <v>220</v>
      </c>
      <c r="F223" s="217" t="s">
        <v>221</v>
      </c>
      <c r="G223" s="218" t="s">
        <v>166</v>
      </c>
      <c r="H223" s="219">
        <v>153.01900000000001</v>
      </c>
      <c r="I223" s="220"/>
      <c r="J223" s="221">
        <f>ROUND(I223*H223,2)</f>
        <v>0</v>
      </c>
      <c r="K223" s="222"/>
      <c r="L223" s="44"/>
      <c r="M223" s="223" t="s">
        <v>1</v>
      </c>
      <c r="N223" s="224" t="s">
        <v>39</v>
      </c>
      <c r="O223" s="91"/>
      <c r="P223" s="225">
        <f>O223*H223</f>
        <v>0</v>
      </c>
      <c r="Q223" s="225">
        <v>0.00025999999999999998</v>
      </c>
      <c r="R223" s="225">
        <f>Q223*H223</f>
        <v>0.039784939999999998</v>
      </c>
      <c r="S223" s="225">
        <v>0</v>
      </c>
      <c r="T223" s="22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7" t="s">
        <v>142</v>
      </c>
      <c r="AT223" s="227" t="s">
        <v>138</v>
      </c>
      <c r="AU223" s="227" t="s">
        <v>143</v>
      </c>
      <c r="AY223" s="17" t="s">
        <v>135</v>
      </c>
      <c r="BE223" s="228">
        <f>IF(N223="základní",J223,0)</f>
        <v>0</v>
      </c>
      <c r="BF223" s="228">
        <f>IF(N223="snížená",J223,0)</f>
        <v>0</v>
      </c>
      <c r="BG223" s="228">
        <f>IF(N223="zákl. přenesená",J223,0)</f>
        <v>0</v>
      </c>
      <c r="BH223" s="228">
        <f>IF(N223="sníž. přenesená",J223,0)</f>
        <v>0</v>
      </c>
      <c r="BI223" s="228">
        <f>IF(N223="nulová",J223,0)</f>
        <v>0</v>
      </c>
      <c r="BJ223" s="17" t="s">
        <v>143</v>
      </c>
      <c r="BK223" s="228">
        <f>ROUND(I223*H223,2)</f>
        <v>0</v>
      </c>
      <c r="BL223" s="17" t="s">
        <v>142</v>
      </c>
      <c r="BM223" s="227" t="s">
        <v>222</v>
      </c>
    </row>
    <row r="224" s="13" customFormat="1">
      <c r="A224" s="13"/>
      <c r="B224" s="229"/>
      <c r="C224" s="230"/>
      <c r="D224" s="231" t="s">
        <v>145</v>
      </c>
      <c r="E224" s="232" t="s">
        <v>1</v>
      </c>
      <c r="F224" s="233" t="s">
        <v>182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145</v>
      </c>
      <c r="AU224" s="239" t="s">
        <v>143</v>
      </c>
      <c r="AV224" s="13" t="s">
        <v>81</v>
      </c>
      <c r="AW224" s="13" t="s">
        <v>30</v>
      </c>
      <c r="AX224" s="13" t="s">
        <v>73</v>
      </c>
      <c r="AY224" s="239" t="s">
        <v>135</v>
      </c>
    </row>
    <row r="225" s="14" customFormat="1">
      <c r="A225" s="14"/>
      <c r="B225" s="240"/>
      <c r="C225" s="241"/>
      <c r="D225" s="231" t="s">
        <v>145</v>
      </c>
      <c r="E225" s="242" t="s">
        <v>1</v>
      </c>
      <c r="F225" s="243" t="s">
        <v>223</v>
      </c>
      <c r="G225" s="241"/>
      <c r="H225" s="244">
        <v>27.030999999999999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145</v>
      </c>
      <c r="AU225" s="250" t="s">
        <v>143</v>
      </c>
      <c r="AV225" s="14" t="s">
        <v>143</v>
      </c>
      <c r="AW225" s="14" t="s">
        <v>30</v>
      </c>
      <c r="AX225" s="14" t="s">
        <v>73</v>
      </c>
      <c r="AY225" s="250" t="s">
        <v>135</v>
      </c>
    </row>
    <row r="226" s="13" customFormat="1">
      <c r="A226" s="13"/>
      <c r="B226" s="229"/>
      <c r="C226" s="230"/>
      <c r="D226" s="231" t="s">
        <v>145</v>
      </c>
      <c r="E226" s="232" t="s">
        <v>1</v>
      </c>
      <c r="F226" s="233" t="s">
        <v>184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145</v>
      </c>
      <c r="AU226" s="239" t="s">
        <v>143</v>
      </c>
      <c r="AV226" s="13" t="s">
        <v>81</v>
      </c>
      <c r="AW226" s="13" t="s">
        <v>30</v>
      </c>
      <c r="AX226" s="13" t="s">
        <v>73</v>
      </c>
      <c r="AY226" s="239" t="s">
        <v>135</v>
      </c>
    </row>
    <row r="227" s="14" customFormat="1">
      <c r="A227" s="14"/>
      <c r="B227" s="240"/>
      <c r="C227" s="241"/>
      <c r="D227" s="231" t="s">
        <v>145</v>
      </c>
      <c r="E227" s="242" t="s">
        <v>1</v>
      </c>
      <c r="F227" s="243" t="s">
        <v>224</v>
      </c>
      <c r="G227" s="241"/>
      <c r="H227" s="244">
        <v>20.969000000000001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145</v>
      </c>
      <c r="AU227" s="250" t="s">
        <v>143</v>
      </c>
      <c r="AV227" s="14" t="s">
        <v>143</v>
      </c>
      <c r="AW227" s="14" t="s">
        <v>30</v>
      </c>
      <c r="AX227" s="14" t="s">
        <v>73</v>
      </c>
      <c r="AY227" s="250" t="s">
        <v>135</v>
      </c>
    </row>
    <row r="228" s="13" customFormat="1">
      <c r="A228" s="13"/>
      <c r="B228" s="229"/>
      <c r="C228" s="230"/>
      <c r="D228" s="231" t="s">
        <v>145</v>
      </c>
      <c r="E228" s="232" t="s">
        <v>1</v>
      </c>
      <c r="F228" s="233" t="s">
        <v>217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145</v>
      </c>
      <c r="AU228" s="239" t="s">
        <v>143</v>
      </c>
      <c r="AV228" s="13" t="s">
        <v>81</v>
      </c>
      <c r="AW228" s="13" t="s">
        <v>30</v>
      </c>
      <c r="AX228" s="13" t="s">
        <v>73</v>
      </c>
      <c r="AY228" s="239" t="s">
        <v>135</v>
      </c>
    </row>
    <row r="229" s="14" customFormat="1">
      <c r="A229" s="14"/>
      <c r="B229" s="240"/>
      <c r="C229" s="241"/>
      <c r="D229" s="231" t="s">
        <v>145</v>
      </c>
      <c r="E229" s="242" t="s">
        <v>1</v>
      </c>
      <c r="F229" s="243" t="s">
        <v>225</v>
      </c>
      <c r="G229" s="241"/>
      <c r="H229" s="244">
        <v>12.142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145</v>
      </c>
      <c r="AU229" s="250" t="s">
        <v>143</v>
      </c>
      <c r="AV229" s="14" t="s">
        <v>143</v>
      </c>
      <c r="AW229" s="14" t="s">
        <v>30</v>
      </c>
      <c r="AX229" s="14" t="s">
        <v>73</v>
      </c>
      <c r="AY229" s="250" t="s">
        <v>135</v>
      </c>
    </row>
    <row r="230" s="13" customFormat="1">
      <c r="A230" s="13"/>
      <c r="B230" s="229"/>
      <c r="C230" s="230"/>
      <c r="D230" s="231" t="s">
        <v>145</v>
      </c>
      <c r="E230" s="232" t="s">
        <v>1</v>
      </c>
      <c r="F230" s="233" t="s">
        <v>187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145</v>
      </c>
      <c r="AU230" s="239" t="s">
        <v>143</v>
      </c>
      <c r="AV230" s="13" t="s">
        <v>81</v>
      </c>
      <c r="AW230" s="13" t="s">
        <v>30</v>
      </c>
      <c r="AX230" s="13" t="s">
        <v>73</v>
      </c>
      <c r="AY230" s="239" t="s">
        <v>135</v>
      </c>
    </row>
    <row r="231" s="14" customFormat="1">
      <c r="A231" s="14"/>
      <c r="B231" s="240"/>
      <c r="C231" s="241"/>
      <c r="D231" s="231" t="s">
        <v>145</v>
      </c>
      <c r="E231" s="242" t="s">
        <v>1</v>
      </c>
      <c r="F231" s="243" t="s">
        <v>226</v>
      </c>
      <c r="G231" s="241"/>
      <c r="H231" s="244">
        <v>33.753999999999998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145</v>
      </c>
      <c r="AU231" s="250" t="s">
        <v>143</v>
      </c>
      <c r="AV231" s="14" t="s">
        <v>143</v>
      </c>
      <c r="AW231" s="14" t="s">
        <v>30</v>
      </c>
      <c r="AX231" s="14" t="s">
        <v>73</v>
      </c>
      <c r="AY231" s="250" t="s">
        <v>135</v>
      </c>
    </row>
    <row r="232" s="13" customFormat="1">
      <c r="A232" s="13"/>
      <c r="B232" s="229"/>
      <c r="C232" s="230"/>
      <c r="D232" s="231" t="s">
        <v>145</v>
      </c>
      <c r="E232" s="232" t="s">
        <v>1</v>
      </c>
      <c r="F232" s="233" t="s">
        <v>189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145</v>
      </c>
      <c r="AU232" s="239" t="s">
        <v>143</v>
      </c>
      <c r="AV232" s="13" t="s">
        <v>81</v>
      </c>
      <c r="AW232" s="13" t="s">
        <v>30</v>
      </c>
      <c r="AX232" s="13" t="s">
        <v>73</v>
      </c>
      <c r="AY232" s="239" t="s">
        <v>135</v>
      </c>
    </row>
    <row r="233" s="14" customFormat="1">
      <c r="A233" s="14"/>
      <c r="B233" s="240"/>
      <c r="C233" s="241"/>
      <c r="D233" s="231" t="s">
        <v>145</v>
      </c>
      <c r="E233" s="242" t="s">
        <v>1</v>
      </c>
      <c r="F233" s="243" t="s">
        <v>227</v>
      </c>
      <c r="G233" s="241"/>
      <c r="H233" s="244">
        <v>38.240000000000002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145</v>
      </c>
      <c r="AU233" s="250" t="s">
        <v>143</v>
      </c>
      <c r="AV233" s="14" t="s">
        <v>143</v>
      </c>
      <c r="AW233" s="14" t="s">
        <v>30</v>
      </c>
      <c r="AX233" s="14" t="s">
        <v>73</v>
      </c>
      <c r="AY233" s="250" t="s">
        <v>135</v>
      </c>
    </row>
    <row r="234" s="13" customFormat="1">
      <c r="A234" s="13"/>
      <c r="B234" s="229"/>
      <c r="C234" s="230"/>
      <c r="D234" s="231" t="s">
        <v>145</v>
      </c>
      <c r="E234" s="232" t="s">
        <v>1</v>
      </c>
      <c r="F234" s="233" t="s">
        <v>191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145</v>
      </c>
      <c r="AU234" s="239" t="s">
        <v>143</v>
      </c>
      <c r="AV234" s="13" t="s">
        <v>81</v>
      </c>
      <c r="AW234" s="13" t="s">
        <v>30</v>
      </c>
      <c r="AX234" s="13" t="s">
        <v>73</v>
      </c>
      <c r="AY234" s="239" t="s">
        <v>135</v>
      </c>
    </row>
    <row r="235" s="14" customFormat="1">
      <c r="A235" s="14"/>
      <c r="B235" s="240"/>
      <c r="C235" s="241"/>
      <c r="D235" s="231" t="s">
        <v>145</v>
      </c>
      <c r="E235" s="242" t="s">
        <v>1</v>
      </c>
      <c r="F235" s="243" t="s">
        <v>228</v>
      </c>
      <c r="G235" s="241"/>
      <c r="H235" s="244">
        <v>39.761000000000003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145</v>
      </c>
      <c r="AU235" s="250" t="s">
        <v>143</v>
      </c>
      <c r="AV235" s="14" t="s">
        <v>143</v>
      </c>
      <c r="AW235" s="14" t="s">
        <v>30</v>
      </c>
      <c r="AX235" s="14" t="s">
        <v>73</v>
      </c>
      <c r="AY235" s="250" t="s">
        <v>135</v>
      </c>
    </row>
    <row r="236" s="13" customFormat="1">
      <c r="A236" s="13"/>
      <c r="B236" s="229"/>
      <c r="C236" s="230"/>
      <c r="D236" s="231" t="s">
        <v>145</v>
      </c>
      <c r="E236" s="232" t="s">
        <v>1</v>
      </c>
      <c r="F236" s="233" t="s">
        <v>229</v>
      </c>
      <c r="G236" s="230"/>
      <c r="H236" s="232" t="s">
        <v>1</v>
      </c>
      <c r="I236" s="234"/>
      <c r="J236" s="230"/>
      <c r="K236" s="230"/>
      <c r="L236" s="235"/>
      <c r="M236" s="236"/>
      <c r="N236" s="237"/>
      <c r="O236" s="237"/>
      <c r="P236" s="237"/>
      <c r="Q236" s="237"/>
      <c r="R236" s="237"/>
      <c r="S236" s="237"/>
      <c r="T236" s="23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9" t="s">
        <v>145</v>
      </c>
      <c r="AU236" s="239" t="s">
        <v>143</v>
      </c>
      <c r="AV236" s="13" t="s">
        <v>81</v>
      </c>
      <c r="AW236" s="13" t="s">
        <v>30</v>
      </c>
      <c r="AX236" s="13" t="s">
        <v>73</v>
      </c>
      <c r="AY236" s="239" t="s">
        <v>135</v>
      </c>
    </row>
    <row r="237" s="14" customFormat="1">
      <c r="A237" s="14"/>
      <c r="B237" s="240"/>
      <c r="C237" s="241"/>
      <c r="D237" s="231" t="s">
        <v>145</v>
      </c>
      <c r="E237" s="242" t="s">
        <v>1</v>
      </c>
      <c r="F237" s="243" t="s">
        <v>230</v>
      </c>
      <c r="G237" s="241"/>
      <c r="H237" s="244">
        <v>-18.878</v>
      </c>
      <c r="I237" s="245"/>
      <c r="J237" s="241"/>
      <c r="K237" s="241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145</v>
      </c>
      <c r="AU237" s="250" t="s">
        <v>143</v>
      </c>
      <c r="AV237" s="14" t="s">
        <v>143</v>
      </c>
      <c r="AW237" s="14" t="s">
        <v>30</v>
      </c>
      <c r="AX237" s="14" t="s">
        <v>73</v>
      </c>
      <c r="AY237" s="250" t="s">
        <v>135</v>
      </c>
    </row>
    <row r="238" s="15" customFormat="1">
      <c r="A238" s="15"/>
      <c r="B238" s="251"/>
      <c r="C238" s="252"/>
      <c r="D238" s="231" t="s">
        <v>145</v>
      </c>
      <c r="E238" s="253" t="s">
        <v>1</v>
      </c>
      <c r="F238" s="254" t="s">
        <v>153</v>
      </c>
      <c r="G238" s="252"/>
      <c r="H238" s="255">
        <v>153.01900000000001</v>
      </c>
      <c r="I238" s="256"/>
      <c r="J238" s="252"/>
      <c r="K238" s="252"/>
      <c r="L238" s="257"/>
      <c r="M238" s="258"/>
      <c r="N238" s="259"/>
      <c r="O238" s="259"/>
      <c r="P238" s="259"/>
      <c r="Q238" s="259"/>
      <c r="R238" s="259"/>
      <c r="S238" s="259"/>
      <c r="T238" s="260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61" t="s">
        <v>145</v>
      </c>
      <c r="AU238" s="261" t="s">
        <v>143</v>
      </c>
      <c r="AV238" s="15" t="s">
        <v>142</v>
      </c>
      <c r="AW238" s="15" t="s">
        <v>30</v>
      </c>
      <c r="AX238" s="15" t="s">
        <v>81</v>
      </c>
      <c r="AY238" s="261" t="s">
        <v>135</v>
      </c>
    </row>
    <row r="239" s="2" customFormat="1" ht="21.75" customHeight="1">
      <c r="A239" s="38"/>
      <c r="B239" s="39"/>
      <c r="C239" s="215" t="s">
        <v>231</v>
      </c>
      <c r="D239" s="215" t="s">
        <v>138</v>
      </c>
      <c r="E239" s="216" t="s">
        <v>232</v>
      </c>
      <c r="F239" s="217" t="s">
        <v>233</v>
      </c>
      <c r="G239" s="218" t="s">
        <v>166</v>
      </c>
      <c r="H239" s="219">
        <v>20</v>
      </c>
      <c r="I239" s="220"/>
      <c r="J239" s="221">
        <f>ROUND(I239*H239,2)</f>
        <v>0</v>
      </c>
      <c r="K239" s="222"/>
      <c r="L239" s="44"/>
      <c r="M239" s="223" t="s">
        <v>1</v>
      </c>
      <c r="N239" s="224" t="s">
        <v>39</v>
      </c>
      <c r="O239" s="91"/>
      <c r="P239" s="225">
        <f>O239*H239</f>
        <v>0</v>
      </c>
      <c r="Q239" s="225">
        <v>0.0043800000000000002</v>
      </c>
      <c r="R239" s="225">
        <f>Q239*H239</f>
        <v>0.087600000000000011</v>
      </c>
      <c r="S239" s="225">
        <v>0</v>
      </c>
      <c r="T239" s="22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142</v>
      </c>
      <c r="AT239" s="227" t="s">
        <v>138</v>
      </c>
      <c r="AU239" s="227" t="s">
        <v>143</v>
      </c>
      <c r="AY239" s="17" t="s">
        <v>135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143</v>
      </c>
      <c r="BK239" s="228">
        <f>ROUND(I239*H239,2)</f>
        <v>0</v>
      </c>
      <c r="BL239" s="17" t="s">
        <v>142</v>
      </c>
      <c r="BM239" s="227" t="s">
        <v>234</v>
      </c>
    </row>
    <row r="240" s="14" customFormat="1">
      <c r="A240" s="14"/>
      <c r="B240" s="240"/>
      <c r="C240" s="241"/>
      <c r="D240" s="231" t="s">
        <v>145</v>
      </c>
      <c r="E240" s="242" t="s">
        <v>1</v>
      </c>
      <c r="F240" s="243" t="s">
        <v>235</v>
      </c>
      <c r="G240" s="241"/>
      <c r="H240" s="244">
        <v>20</v>
      </c>
      <c r="I240" s="245"/>
      <c r="J240" s="241"/>
      <c r="K240" s="241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145</v>
      </c>
      <c r="AU240" s="250" t="s">
        <v>143</v>
      </c>
      <c r="AV240" s="14" t="s">
        <v>143</v>
      </c>
      <c r="AW240" s="14" t="s">
        <v>30</v>
      </c>
      <c r="AX240" s="14" t="s">
        <v>73</v>
      </c>
      <c r="AY240" s="250" t="s">
        <v>135</v>
      </c>
    </row>
    <row r="241" s="15" customFormat="1">
      <c r="A241" s="15"/>
      <c r="B241" s="251"/>
      <c r="C241" s="252"/>
      <c r="D241" s="231" t="s">
        <v>145</v>
      </c>
      <c r="E241" s="253" t="s">
        <v>1</v>
      </c>
      <c r="F241" s="254" t="s">
        <v>153</v>
      </c>
      <c r="G241" s="252"/>
      <c r="H241" s="255">
        <v>20</v>
      </c>
      <c r="I241" s="256"/>
      <c r="J241" s="252"/>
      <c r="K241" s="252"/>
      <c r="L241" s="257"/>
      <c r="M241" s="258"/>
      <c r="N241" s="259"/>
      <c r="O241" s="259"/>
      <c r="P241" s="259"/>
      <c r="Q241" s="259"/>
      <c r="R241" s="259"/>
      <c r="S241" s="259"/>
      <c r="T241" s="260"/>
      <c r="U241" s="15"/>
      <c r="V241" s="15"/>
      <c r="W241" s="15"/>
      <c r="X241" s="15"/>
      <c r="Y241" s="15"/>
      <c r="Z241" s="15"/>
      <c r="AA241" s="15"/>
      <c r="AB241" s="15"/>
      <c r="AC241" s="15"/>
      <c r="AD241" s="15"/>
      <c r="AE241" s="15"/>
      <c r="AT241" s="261" t="s">
        <v>145</v>
      </c>
      <c r="AU241" s="261" t="s">
        <v>143</v>
      </c>
      <c r="AV241" s="15" t="s">
        <v>142</v>
      </c>
      <c r="AW241" s="15" t="s">
        <v>30</v>
      </c>
      <c r="AX241" s="15" t="s">
        <v>81</v>
      </c>
      <c r="AY241" s="261" t="s">
        <v>135</v>
      </c>
    </row>
    <row r="242" s="2" customFormat="1" ht="16.5" customHeight="1">
      <c r="A242" s="38"/>
      <c r="B242" s="39"/>
      <c r="C242" s="215" t="s">
        <v>8</v>
      </c>
      <c r="D242" s="215" t="s">
        <v>138</v>
      </c>
      <c r="E242" s="216" t="s">
        <v>236</v>
      </c>
      <c r="F242" s="217" t="s">
        <v>237</v>
      </c>
      <c r="G242" s="218" t="s">
        <v>166</v>
      </c>
      <c r="H242" s="219">
        <v>153.01900000000001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39</v>
      </c>
      <c r="O242" s="91"/>
      <c r="P242" s="225">
        <f>O242*H242</f>
        <v>0</v>
      </c>
      <c r="Q242" s="225">
        <v>0.0040000000000000001</v>
      </c>
      <c r="R242" s="225">
        <f>Q242*H242</f>
        <v>0.61207600000000006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142</v>
      </c>
      <c r="AT242" s="227" t="s">
        <v>138</v>
      </c>
      <c r="AU242" s="227" t="s">
        <v>143</v>
      </c>
      <c r="AY242" s="17" t="s">
        <v>135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143</v>
      </c>
      <c r="BK242" s="228">
        <f>ROUND(I242*H242,2)</f>
        <v>0</v>
      </c>
      <c r="BL242" s="17" t="s">
        <v>142</v>
      </c>
      <c r="BM242" s="227" t="s">
        <v>238</v>
      </c>
    </row>
    <row r="243" s="13" customFormat="1">
      <c r="A243" s="13"/>
      <c r="B243" s="229"/>
      <c r="C243" s="230"/>
      <c r="D243" s="231" t="s">
        <v>145</v>
      </c>
      <c r="E243" s="232" t="s">
        <v>1</v>
      </c>
      <c r="F243" s="233" t="s">
        <v>182</v>
      </c>
      <c r="G243" s="230"/>
      <c r="H243" s="232" t="s">
        <v>1</v>
      </c>
      <c r="I243" s="234"/>
      <c r="J243" s="230"/>
      <c r="K243" s="230"/>
      <c r="L243" s="235"/>
      <c r="M243" s="236"/>
      <c r="N243" s="237"/>
      <c r="O243" s="237"/>
      <c r="P243" s="237"/>
      <c r="Q243" s="237"/>
      <c r="R243" s="237"/>
      <c r="S243" s="237"/>
      <c r="T243" s="23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39" t="s">
        <v>145</v>
      </c>
      <c r="AU243" s="239" t="s">
        <v>143</v>
      </c>
      <c r="AV243" s="13" t="s">
        <v>81</v>
      </c>
      <c r="AW243" s="13" t="s">
        <v>30</v>
      </c>
      <c r="AX243" s="13" t="s">
        <v>73</v>
      </c>
      <c r="AY243" s="239" t="s">
        <v>135</v>
      </c>
    </row>
    <row r="244" s="14" customFormat="1">
      <c r="A244" s="14"/>
      <c r="B244" s="240"/>
      <c r="C244" s="241"/>
      <c r="D244" s="231" t="s">
        <v>145</v>
      </c>
      <c r="E244" s="242" t="s">
        <v>1</v>
      </c>
      <c r="F244" s="243" t="s">
        <v>223</v>
      </c>
      <c r="G244" s="241"/>
      <c r="H244" s="244">
        <v>27.030999999999999</v>
      </c>
      <c r="I244" s="245"/>
      <c r="J244" s="241"/>
      <c r="K244" s="241"/>
      <c r="L244" s="246"/>
      <c r="M244" s="247"/>
      <c r="N244" s="248"/>
      <c r="O244" s="248"/>
      <c r="P244" s="248"/>
      <c r="Q244" s="248"/>
      <c r="R244" s="248"/>
      <c r="S244" s="248"/>
      <c r="T244" s="24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0" t="s">
        <v>145</v>
      </c>
      <c r="AU244" s="250" t="s">
        <v>143</v>
      </c>
      <c r="AV244" s="14" t="s">
        <v>143</v>
      </c>
      <c r="AW244" s="14" t="s">
        <v>30</v>
      </c>
      <c r="AX244" s="14" t="s">
        <v>73</v>
      </c>
      <c r="AY244" s="250" t="s">
        <v>135</v>
      </c>
    </row>
    <row r="245" s="13" customFormat="1">
      <c r="A245" s="13"/>
      <c r="B245" s="229"/>
      <c r="C245" s="230"/>
      <c r="D245" s="231" t="s">
        <v>145</v>
      </c>
      <c r="E245" s="232" t="s">
        <v>1</v>
      </c>
      <c r="F245" s="233" t="s">
        <v>184</v>
      </c>
      <c r="G245" s="230"/>
      <c r="H245" s="232" t="s">
        <v>1</v>
      </c>
      <c r="I245" s="234"/>
      <c r="J245" s="230"/>
      <c r="K245" s="230"/>
      <c r="L245" s="235"/>
      <c r="M245" s="236"/>
      <c r="N245" s="237"/>
      <c r="O245" s="237"/>
      <c r="P245" s="237"/>
      <c r="Q245" s="237"/>
      <c r="R245" s="237"/>
      <c r="S245" s="237"/>
      <c r="T245" s="23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9" t="s">
        <v>145</v>
      </c>
      <c r="AU245" s="239" t="s">
        <v>143</v>
      </c>
      <c r="AV245" s="13" t="s">
        <v>81</v>
      </c>
      <c r="AW245" s="13" t="s">
        <v>30</v>
      </c>
      <c r="AX245" s="13" t="s">
        <v>73</v>
      </c>
      <c r="AY245" s="239" t="s">
        <v>135</v>
      </c>
    </row>
    <row r="246" s="14" customFormat="1">
      <c r="A246" s="14"/>
      <c r="B246" s="240"/>
      <c r="C246" s="241"/>
      <c r="D246" s="231" t="s">
        <v>145</v>
      </c>
      <c r="E246" s="242" t="s">
        <v>1</v>
      </c>
      <c r="F246" s="243" t="s">
        <v>224</v>
      </c>
      <c r="G246" s="241"/>
      <c r="H246" s="244">
        <v>20.969000000000001</v>
      </c>
      <c r="I246" s="245"/>
      <c r="J246" s="241"/>
      <c r="K246" s="241"/>
      <c r="L246" s="246"/>
      <c r="M246" s="247"/>
      <c r="N246" s="248"/>
      <c r="O246" s="248"/>
      <c r="P246" s="248"/>
      <c r="Q246" s="248"/>
      <c r="R246" s="248"/>
      <c r="S246" s="248"/>
      <c r="T246" s="24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0" t="s">
        <v>145</v>
      </c>
      <c r="AU246" s="250" t="s">
        <v>143</v>
      </c>
      <c r="AV246" s="14" t="s">
        <v>143</v>
      </c>
      <c r="AW246" s="14" t="s">
        <v>30</v>
      </c>
      <c r="AX246" s="14" t="s">
        <v>73</v>
      </c>
      <c r="AY246" s="250" t="s">
        <v>135</v>
      </c>
    </row>
    <row r="247" s="13" customFormat="1">
      <c r="A247" s="13"/>
      <c r="B247" s="229"/>
      <c r="C247" s="230"/>
      <c r="D247" s="231" t="s">
        <v>145</v>
      </c>
      <c r="E247" s="232" t="s">
        <v>1</v>
      </c>
      <c r="F247" s="233" t="s">
        <v>217</v>
      </c>
      <c r="G247" s="230"/>
      <c r="H247" s="232" t="s">
        <v>1</v>
      </c>
      <c r="I247" s="234"/>
      <c r="J247" s="230"/>
      <c r="K247" s="230"/>
      <c r="L247" s="235"/>
      <c r="M247" s="236"/>
      <c r="N247" s="237"/>
      <c r="O247" s="237"/>
      <c r="P247" s="237"/>
      <c r="Q247" s="237"/>
      <c r="R247" s="237"/>
      <c r="S247" s="237"/>
      <c r="T247" s="238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39" t="s">
        <v>145</v>
      </c>
      <c r="AU247" s="239" t="s">
        <v>143</v>
      </c>
      <c r="AV247" s="13" t="s">
        <v>81</v>
      </c>
      <c r="AW247" s="13" t="s">
        <v>30</v>
      </c>
      <c r="AX247" s="13" t="s">
        <v>73</v>
      </c>
      <c r="AY247" s="239" t="s">
        <v>135</v>
      </c>
    </row>
    <row r="248" s="14" customFormat="1">
      <c r="A248" s="14"/>
      <c r="B248" s="240"/>
      <c r="C248" s="241"/>
      <c r="D248" s="231" t="s">
        <v>145</v>
      </c>
      <c r="E248" s="242" t="s">
        <v>1</v>
      </c>
      <c r="F248" s="243" t="s">
        <v>225</v>
      </c>
      <c r="G248" s="241"/>
      <c r="H248" s="244">
        <v>12.142</v>
      </c>
      <c r="I248" s="245"/>
      <c r="J248" s="241"/>
      <c r="K248" s="241"/>
      <c r="L248" s="246"/>
      <c r="M248" s="247"/>
      <c r="N248" s="248"/>
      <c r="O248" s="248"/>
      <c r="P248" s="248"/>
      <c r="Q248" s="248"/>
      <c r="R248" s="248"/>
      <c r="S248" s="248"/>
      <c r="T248" s="249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0" t="s">
        <v>145</v>
      </c>
      <c r="AU248" s="250" t="s">
        <v>143</v>
      </c>
      <c r="AV248" s="14" t="s">
        <v>143</v>
      </c>
      <c r="AW248" s="14" t="s">
        <v>30</v>
      </c>
      <c r="AX248" s="14" t="s">
        <v>73</v>
      </c>
      <c r="AY248" s="250" t="s">
        <v>135</v>
      </c>
    </row>
    <row r="249" s="13" customFormat="1">
      <c r="A249" s="13"/>
      <c r="B249" s="229"/>
      <c r="C249" s="230"/>
      <c r="D249" s="231" t="s">
        <v>145</v>
      </c>
      <c r="E249" s="232" t="s">
        <v>1</v>
      </c>
      <c r="F249" s="233" t="s">
        <v>187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145</v>
      </c>
      <c r="AU249" s="239" t="s">
        <v>143</v>
      </c>
      <c r="AV249" s="13" t="s">
        <v>81</v>
      </c>
      <c r="AW249" s="13" t="s">
        <v>30</v>
      </c>
      <c r="AX249" s="13" t="s">
        <v>73</v>
      </c>
      <c r="AY249" s="239" t="s">
        <v>135</v>
      </c>
    </row>
    <row r="250" s="14" customFormat="1">
      <c r="A250" s="14"/>
      <c r="B250" s="240"/>
      <c r="C250" s="241"/>
      <c r="D250" s="231" t="s">
        <v>145</v>
      </c>
      <c r="E250" s="242" t="s">
        <v>1</v>
      </c>
      <c r="F250" s="243" t="s">
        <v>226</v>
      </c>
      <c r="G250" s="241"/>
      <c r="H250" s="244">
        <v>33.753999999999998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145</v>
      </c>
      <c r="AU250" s="250" t="s">
        <v>143</v>
      </c>
      <c r="AV250" s="14" t="s">
        <v>143</v>
      </c>
      <c r="AW250" s="14" t="s">
        <v>30</v>
      </c>
      <c r="AX250" s="14" t="s">
        <v>73</v>
      </c>
      <c r="AY250" s="250" t="s">
        <v>135</v>
      </c>
    </row>
    <row r="251" s="13" customFormat="1">
      <c r="A251" s="13"/>
      <c r="B251" s="229"/>
      <c r="C251" s="230"/>
      <c r="D251" s="231" t="s">
        <v>145</v>
      </c>
      <c r="E251" s="232" t="s">
        <v>1</v>
      </c>
      <c r="F251" s="233" t="s">
        <v>189</v>
      </c>
      <c r="G251" s="230"/>
      <c r="H251" s="232" t="s">
        <v>1</v>
      </c>
      <c r="I251" s="234"/>
      <c r="J251" s="230"/>
      <c r="K251" s="230"/>
      <c r="L251" s="235"/>
      <c r="M251" s="236"/>
      <c r="N251" s="237"/>
      <c r="O251" s="237"/>
      <c r="P251" s="237"/>
      <c r="Q251" s="237"/>
      <c r="R251" s="237"/>
      <c r="S251" s="237"/>
      <c r="T251" s="238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9" t="s">
        <v>145</v>
      </c>
      <c r="AU251" s="239" t="s">
        <v>143</v>
      </c>
      <c r="AV251" s="13" t="s">
        <v>81</v>
      </c>
      <c r="AW251" s="13" t="s">
        <v>30</v>
      </c>
      <c r="AX251" s="13" t="s">
        <v>73</v>
      </c>
      <c r="AY251" s="239" t="s">
        <v>135</v>
      </c>
    </row>
    <row r="252" s="14" customFormat="1">
      <c r="A252" s="14"/>
      <c r="B252" s="240"/>
      <c r="C252" s="241"/>
      <c r="D252" s="231" t="s">
        <v>145</v>
      </c>
      <c r="E252" s="242" t="s">
        <v>1</v>
      </c>
      <c r="F252" s="243" t="s">
        <v>227</v>
      </c>
      <c r="G252" s="241"/>
      <c r="H252" s="244">
        <v>38.240000000000002</v>
      </c>
      <c r="I252" s="245"/>
      <c r="J252" s="241"/>
      <c r="K252" s="241"/>
      <c r="L252" s="246"/>
      <c r="M252" s="247"/>
      <c r="N252" s="248"/>
      <c r="O252" s="248"/>
      <c r="P252" s="248"/>
      <c r="Q252" s="248"/>
      <c r="R252" s="248"/>
      <c r="S252" s="248"/>
      <c r="T252" s="249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0" t="s">
        <v>145</v>
      </c>
      <c r="AU252" s="250" t="s">
        <v>143</v>
      </c>
      <c r="AV252" s="14" t="s">
        <v>143</v>
      </c>
      <c r="AW252" s="14" t="s">
        <v>30</v>
      </c>
      <c r="AX252" s="14" t="s">
        <v>73</v>
      </c>
      <c r="AY252" s="250" t="s">
        <v>135</v>
      </c>
    </row>
    <row r="253" s="13" customFormat="1">
      <c r="A253" s="13"/>
      <c r="B253" s="229"/>
      <c r="C253" s="230"/>
      <c r="D253" s="231" t="s">
        <v>145</v>
      </c>
      <c r="E253" s="232" t="s">
        <v>1</v>
      </c>
      <c r="F253" s="233" t="s">
        <v>191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145</v>
      </c>
      <c r="AU253" s="239" t="s">
        <v>143</v>
      </c>
      <c r="AV253" s="13" t="s">
        <v>81</v>
      </c>
      <c r="AW253" s="13" t="s">
        <v>30</v>
      </c>
      <c r="AX253" s="13" t="s">
        <v>73</v>
      </c>
      <c r="AY253" s="239" t="s">
        <v>135</v>
      </c>
    </row>
    <row r="254" s="14" customFormat="1">
      <c r="A254" s="14"/>
      <c r="B254" s="240"/>
      <c r="C254" s="241"/>
      <c r="D254" s="231" t="s">
        <v>145</v>
      </c>
      <c r="E254" s="242" t="s">
        <v>1</v>
      </c>
      <c r="F254" s="243" t="s">
        <v>228</v>
      </c>
      <c r="G254" s="241"/>
      <c r="H254" s="244">
        <v>39.761000000000003</v>
      </c>
      <c r="I254" s="245"/>
      <c r="J254" s="241"/>
      <c r="K254" s="241"/>
      <c r="L254" s="246"/>
      <c r="M254" s="247"/>
      <c r="N254" s="248"/>
      <c r="O254" s="248"/>
      <c r="P254" s="248"/>
      <c r="Q254" s="248"/>
      <c r="R254" s="248"/>
      <c r="S254" s="248"/>
      <c r="T254" s="24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0" t="s">
        <v>145</v>
      </c>
      <c r="AU254" s="250" t="s">
        <v>143</v>
      </c>
      <c r="AV254" s="14" t="s">
        <v>143</v>
      </c>
      <c r="AW254" s="14" t="s">
        <v>30</v>
      </c>
      <c r="AX254" s="14" t="s">
        <v>73</v>
      </c>
      <c r="AY254" s="250" t="s">
        <v>135</v>
      </c>
    </row>
    <row r="255" s="13" customFormat="1">
      <c r="A255" s="13"/>
      <c r="B255" s="229"/>
      <c r="C255" s="230"/>
      <c r="D255" s="231" t="s">
        <v>145</v>
      </c>
      <c r="E255" s="232" t="s">
        <v>1</v>
      </c>
      <c r="F255" s="233" t="s">
        <v>229</v>
      </c>
      <c r="G255" s="230"/>
      <c r="H255" s="232" t="s">
        <v>1</v>
      </c>
      <c r="I255" s="234"/>
      <c r="J255" s="230"/>
      <c r="K255" s="230"/>
      <c r="L255" s="235"/>
      <c r="M255" s="236"/>
      <c r="N255" s="237"/>
      <c r="O255" s="237"/>
      <c r="P255" s="237"/>
      <c r="Q255" s="237"/>
      <c r="R255" s="237"/>
      <c r="S255" s="237"/>
      <c r="T255" s="23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9" t="s">
        <v>145</v>
      </c>
      <c r="AU255" s="239" t="s">
        <v>143</v>
      </c>
      <c r="AV255" s="13" t="s">
        <v>81</v>
      </c>
      <c r="AW255" s="13" t="s">
        <v>30</v>
      </c>
      <c r="AX255" s="13" t="s">
        <v>73</v>
      </c>
      <c r="AY255" s="239" t="s">
        <v>135</v>
      </c>
    </row>
    <row r="256" s="14" customFormat="1">
      <c r="A256" s="14"/>
      <c r="B256" s="240"/>
      <c r="C256" s="241"/>
      <c r="D256" s="231" t="s">
        <v>145</v>
      </c>
      <c r="E256" s="242" t="s">
        <v>1</v>
      </c>
      <c r="F256" s="243" t="s">
        <v>230</v>
      </c>
      <c r="G256" s="241"/>
      <c r="H256" s="244">
        <v>-18.878</v>
      </c>
      <c r="I256" s="245"/>
      <c r="J256" s="241"/>
      <c r="K256" s="241"/>
      <c r="L256" s="246"/>
      <c r="M256" s="247"/>
      <c r="N256" s="248"/>
      <c r="O256" s="248"/>
      <c r="P256" s="248"/>
      <c r="Q256" s="248"/>
      <c r="R256" s="248"/>
      <c r="S256" s="248"/>
      <c r="T256" s="24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0" t="s">
        <v>145</v>
      </c>
      <c r="AU256" s="250" t="s">
        <v>143</v>
      </c>
      <c r="AV256" s="14" t="s">
        <v>143</v>
      </c>
      <c r="AW256" s="14" t="s">
        <v>30</v>
      </c>
      <c r="AX256" s="14" t="s">
        <v>73</v>
      </c>
      <c r="AY256" s="250" t="s">
        <v>135</v>
      </c>
    </row>
    <row r="257" s="15" customFormat="1">
      <c r="A257" s="15"/>
      <c r="B257" s="251"/>
      <c r="C257" s="252"/>
      <c r="D257" s="231" t="s">
        <v>145</v>
      </c>
      <c r="E257" s="253" t="s">
        <v>1</v>
      </c>
      <c r="F257" s="254" t="s">
        <v>153</v>
      </c>
      <c r="G257" s="252"/>
      <c r="H257" s="255">
        <v>153.01900000000001</v>
      </c>
      <c r="I257" s="256"/>
      <c r="J257" s="252"/>
      <c r="K257" s="252"/>
      <c r="L257" s="257"/>
      <c r="M257" s="258"/>
      <c r="N257" s="259"/>
      <c r="O257" s="259"/>
      <c r="P257" s="259"/>
      <c r="Q257" s="259"/>
      <c r="R257" s="259"/>
      <c r="S257" s="259"/>
      <c r="T257" s="260"/>
      <c r="U257" s="15"/>
      <c r="V257" s="15"/>
      <c r="W257" s="15"/>
      <c r="X257" s="15"/>
      <c r="Y257" s="15"/>
      <c r="Z257" s="15"/>
      <c r="AA257" s="15"/>
      <c r="AB257" s="15"/>
      <c r="AC257" s="15"/>
      <c r="AD257" s="15"/>
      <c r="AE257" s="15"/>
      <c r="AT257" s="261" t="s">
        <v>145</v>
      </c>
      <c r="AU257" s="261" t="s">
        <v>143</v>
      </c>
      <c r="AV257" s="15" t="s">
        <v>142</v>
      </c>
      <c r="AW257" s="15" t="s">
        <v>30</v>
      </c>
      <c r="AX257" s="15" t="s">
        <v>81</v>
      </c>
      <c r="AY257" s="261" t="s">
        <v>135</v>
      </c>
    </row>
    <row r="258" s="2" customFormat="1" ht="21.75" customHeight="1">
      <c r="A258" s="38"/>
      <c r="B258" s="39"/>
      <c r="C258" s="215" t="s">
        <v>239</v>
      </c>
      <c r="D258" s="215" t="s">
        <v>138</v>
      </c>
      <c r="E258" s="216" t="s">
        <v>240</v>
      </c>
      <c r="F258" s="217" t="s">
        <v>241</v>
      </c>
      <c r="G258" s="218" t="s">
        <v>166</v>
      </c>
      <c r="H258" s="219">
        <v>42.375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39</v>
      </c>
      <c r="O258" s="91"/>
      <c r="P258" s="225">
        <f>O258*H258</f>
        <v>0</v>
      </c>
      <c r="Q258" s="225">
        <v>0.037999999999999999</v>
      </c>
      <c r="R258" s="225">
        <f>Q258*H258</f>
        <v>1.61025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142</v>
      </c>
      <c r="AT258" s="227" t="s">
        <v>138</v>
      </c>
      <c r="AU258" s="227" t="s">
        <v>143</v>
      </c>
      <c r="AY258" s="17" t="s">
        <v>135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143</v>
      </c>
      <c r="BK258" s="228">
        <f>ROUND(I258*H258,2)</f>
        <v>0</v>
      </c>
      <c r="BL258" s="17" t="s">
        <v>142</v>
      </c>
      <c r="BM258" s="227" t="s">
        <v>242</v>
      </c>
    </row>
    <row r="259" s="13" customFormat="1">
      <c r="A259" s="13"/>
      <c r="B259" s="229"/>
      <c r="C259" s="230"/>
      <c r="D259" s="231" t="s">
        <v>145</v>
      </c>
      <c r="E259" s="232" t="s">
        <v>1</v>
      </c>
      <c r="F259" s="233" t="s">
        <v>205</v>
      </c>
      <c r="G259" s="230"/>
      <c r="H259" s="232" t="s">
        <v>1</v>
      </c>
      <c r="I259" s="234"/>
      <c r="J259" s="230"/>
      <c r="K259" s="230"/>
      <c r="L259" s="235"/>
      <c r="M259" s="236"/>
      <c r="N259" s="237"/>
      <c r="O259" s="237"/>
      <c r="P259" s="237"/>
      <c r="Q259" s="237"/>
      <c r="R259" s="237"/>
      <c r="S259" s="237"/>
      <c r="T259" s="238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9" t="s">
        <v>145</v>
      </c>
      <c r="AU259" s="239" t="s">
        <v>143</v>
      </c>
      <c r="AV259" s="13" t="s">
        <v>81</v>
      </c>
      <c r="AW259" s="13" t="s">
        <v>30</v>
      </c>
      <c r="AX259" s="13" t="s">
        <v>73</v>
      </c>
      <c r="AY259" s="239" t="s">
        <v>135</v>
      </c>
    </row>
    <row r="260" s="14" customFormat="1">
      <c r="A260" s="14"/>
      <c r="B260" s="240"/>
      <c r="C260" s="241"/>
      <c r="D260" s="231" t="s">
        <v>145</v>
      </c>
      <c r="E260" s="242" t="s">
        <v>1</v>
      </c>
      <c r="F260" s="243" t="s">
        <v>206</v>
      </c>
      <c r="G260" s="241"/>
      <c r="H260" s="244">
        <v>2.1749999999999998</v>
      </c>
      <c r="I260" s="245"/>
      <c r="J260" s="241"/>
      <c r="K260" s="241"/>
      <c r="L260" s="246"/>
      <c r="M260" s="247"/>
      <c r="N260" s="248"/>
      <c r="O260" s="248"/>
      <c r="P260" s="248"/>
      <c r="Q260" s="248"/>
      <c r="R260" s="248"/>
      <c r="S260" s="248"/>
      <c r="T260" s="249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0" t="s">
        <v>145</v>
      </c>
      <c r="AU260" s="250" t="s">
        <v>143</v>
      </c>
      <c r="AV260" s="14" t="s">
        <v>143</v>
      </c>
      <c r="AW260" s="14" t="s">
        <v>30</v>
      </c>
      <c r="AX260" s="14" t="s">
        <v>73</v>
      </c>
      <c r="AY260" s="250" t="s">
        <v>135</v>
      </c>
    </row>
    <row r="261" s="13" customFormat="1">
      <c r="A261" s="13"/>
      <c r="B261" s="229"/>
      <c r="C261" s="230"/>
      <c r="D261" s="231" t="s">
        <v>145</v>
      </c>
      <c r="E261" s="232" t="s">
        <v>1</v>
      </c>
      <c r="F261" s="233" t="s">
        <v>207</v>
      </c>
      <c r="G261" s="230"/>
      <c r="H261" s="232" t="s">
        <v>1</v>
      </c>
      <c r="I261" s="234"/>
      <c r="J261" s="230"/>
      <c r="K261" s="230"/>
      <c r="L261" s="235"/>
      <c r="M261" s="236"/>
      <c r="N261" s="237"/>
      <c r="O261" s="237"/>
      <c r="P261" s="237"/>
      <c r="Q261" s="237"/>
      <c r="R261" s="237"/>
      <c r="S261" s="237"/>
      <c r="T261" s="238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9" t="s">
        <v>145</v>
      </c>
      <c r="AU261" s="239" t="s">
        <v>143</v>
      </c>
      <c r="AV261" s="13" t="s">
        <v>81</v>
      </c>
      <c r="AW261" s="13" t="s">
        <v>30</v>
      </c>
      <c r="AX261" s="13" t="s">
        <v>73</v>
      </c>
      <c r="AY261" s="239" t="s">
        <v>135</v>
      </c>
    </row>
    <row r="262" s="14" customFormat="1">
      <c r="A262" s="14"/>
      <c r="B262" s="240"/>
      <c r="C262" s="241"/>
      <c r="D262" s="231" t="s">
        <v>145</v>
      </c>
      <c r="E262" s="242" t="s">
        <v>1</v>
      </c>
      <c r="F262" s="243" t="s">
        <v>208</v>
      </c>
      <c r="G262" s="241"/>
      <c r="H262" s="244">
        <v>5.2000000000000002</v>
      </c>
      <c r="I262" s="245"/>
      <c r="J262" s="241"/>
      <c r="K262" s="241"/>
      <c r="L262" s="246"/>
      <c r="M262" s="247"/>
      <c r="N262" s="248"/>
      <c r="O262" s="248"/>
      <c r="P262" s="248"/>
      <c r="Q262" s="248"/>
      <c r="R262" s="248"/>
      <c r="S262" s="248"/>
      <c r="T262" s="249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250" t="s">
        <v>145</v>
      </c>
      <c r="AU262" s="250" t="s">
        <v>143</v>
      </c>
      <c r="AV262" s="14" t="s">
        <v>143</v>
      </c>
      <c r="AW262" s="14" t="s">
        <v>30</v>
      </c>
      <c r="AX262" s="14" t="s">
        <v>73</v>
      </c>
      <c r="AY262" s="250" t="s">
        <v>135</v>
      </c>
    </row>
    <row r="263" s="13" customFormat="1">
      <c r="A263" s="13"/>
      <c r="B263" s="229"/>
      <c r="C263" s="230"/>
      <c r="D263" s="231" t="s">
        <v>145</v>
      </c>
      <c r="E263" s="232" t="s">
        <v>1</v>
      </c>
      <c r="F263" s="233" t="s">
        <v>209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145</v>
      </c>
      <c r="AU263" s="239" t="s">
        <v>143</v>
      </c>
      <c r="AV263" s="13" t="s">
        <v>81</v>
      </c>
      <c r="AW263" s="13" t="s">
        <v>30</v>
      </c>
      <c r="AX263" s="13" t="s">
        <v>73</v>
      </c>
      <c r="AY263" s="239" t="s">
        <v>135</v>
      </c>
    </row>
    <row r="264" s="14" customFormat="1">
      <c r="A264" s="14"/>
      <c r="B264" s="240"/>
      <c r="C264" s="241"/>
      <c r="D264" s="231" t="s">
        <v>145</v>
      </c>
      <c r="E264" s="242" t="s">
        <v>1</v>
      </c>
      <c r="F264" s="243" t="s">
        <v>243</v>
      </c>
      <c r="G264" s="241"/>
      <c r="H264" s="244">
        <v>35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145</v>
      </c>
      <c r="AU264" s="250" t="s">
        <v>143</v>
      </c>
      <c r="AV264" s="14" t="s">
        <v>143</v>
      </c>
      <c r="AW264" s="14" t="s">
        <v>30</v>
      </c>
      <c r="AX264" s="14" t="s">
        <v>73</v>
      </c>
      <c r="AY264" s="250" t="s">
        <v>135</v>
      </c>
    </row>
    <row r="265" s="15" customFormat="1">
      <c r="A265" s="15"/>
      <c r="B265" s="251"/>
      <c r="C265" s="252"/>
      <c r="D265" s="231" t="s">
        <v>145</v>
      </c>
      <c r="E265" s="253" t="s">
        <v>1</v>
      </c>
      <c r="F265" s="254" t="s">
        <v>153</v>
      </c>
      <c r="G265" s="252"/>
      <c r="H265" s="255">
        <v>42.375</v>
      </c>
      <c r="I265" s="256"/>
      <c r="J265" s="252"/>
      <c r="K265" s="252"/>
      <c r="L265" s="257"/>
      <c r="M265" s="258"/>
      <c r="N265" s="259"/>
      <c r="O265" s="259"/>
      <c r="P265" s="259"/>
      <c r="Q265" s="259"/>
      <c r="R265" s="259"/>
      <c r="S265" s="259"/>
      <c r="T265" s="260"/>
      <c r="U265" s="15"/>
      <c r="V265" s="15"/>
      <c r="W265" s="15"/>
      <c r="X265" s="15"/>
      <c r="Y265" s="15"/>
      <c r="Z265" s="15"/>
      <c r="AA265" s="15"/>
      <c r="AB265" s="15"/>
      <c r="AC265" s="15"/>
      <c r="AD265" s="15"/>
      <c r="AE265" s="15"/>
      <c r="AT265" s="261" t="s">
        <v>145</v>
      </c>
      <c r="AU265" s="261" t="s">
        <v>143</v>
      </c>
      <c r="AV265" s="15" t="s">
        <v>142</v>
      </c>
      <c r="AW265" s="15" t="s">
        <v>30</v>
      </c>
      <c r="AX265" s="15" t="s">
        <v>81</v>
      </c>
      <c r="AY265" s="261" t="s">
        <v>135</v>
      </c>
    </row>
    <row r="266" s="2" customFormat="1" ht="24.15" customHeight="1">
      <c r="A266" s="38"/>
      <c r="B266" s="39"/>
      <c r="C266" s="215" t="s">
        <v>244</v>
      </c>
      <c r="D266" s="215" t="s">
        <v>138</v>
      </c>
      <c r="E266" s="216" t="s">
        <v>245</v>
      </c>
      <c r="F266" s="217" t="s">
        <v>246</v>
      </c>
      <c r="G266" s="218" t="s">
        <v>141</v>
      </c>
      <c r="H266" s="219">
        <v>18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39</v>
      </c>
      <c r="O266" s="91"/>
      <c r="P266" s="225">
        <f>O266*H266</f>
        <v>0</v>
      </c>
      <c r="Q266" s="225">
        <v>0.0092999999999999992</v>
      </c>
      <c r="R266" s="225">
        <f>Q266*H266</f>
        <v>0.16739999999999999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142</v>
      </c>
      <c r="AT266" s="227" t="s">
        <v>138</v>
      </c>
      <c r="AU266" s="227" t="s">
        <v>143</v>
      </c>
      <c r="AY266" s="17" t="s">
        <v>135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143</v>
      </c>
      <c r="BK266" s="228">
        <f>ROUND(I266*H266,2)</f>
        <v>0</v>
      </c>
      <c r="BL266" s="17" t="s">
        <v>142</v>
      </c>
      <c r="BM266" s="227" t="s">
        <v>247</v>
      </c>
    </row>
    <row r="267" s="13" customFormat="1">
      <c r="A267" s="13"/>
      <c r="B267" s="229"/>
      <c r="C267" s="230"/>
      <c r="D267" s="231" t="s">
        <v>145</v>
      </c>
      <c r="E267" s="232" t="s">
        <v>1</v>
      </c>
      <c r="F267" s="233" t="s">
        <v>162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145</v>
      </c>
      <c r="AU267" s="239" t="s">
        <v>143</v>
      </c>
      <c r="AV267" s="13" t="s">
        <v>81</v>
      </c>
      <c r="AW267" s="13" t="s">
        <v>30</v>
      </c>
      <c r="AX267" s="13" t="s">
        <v>73</v>
      </c>
      <c r="AY267" s="239" t="s">
        <v>135</v>
      </c>
    </row>
    <row r="268" s="14" customFormat="1">
      <c r="A268" s="14"/>
      <c r="B268" s="240"/>
      <c r="C268" s="241"/>
      <c r="D268" s="231" t="s">
        <v>145</v>
      </c>
      <c r="E268" s="242" t="s">
        <v>1</v>
      </c>
      <c r="F268" s="243" t="s">
        <v>248</v>
      </c>
      <c r="G268" s="241"/>
      <c r="H268" s="244">
        <v>18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145</v>
      </c>
      <c r="AU268" s="250" t="s">
        <v>143</v>
      </c>
      <c r="AV268" s="14" t="s">
        <v>143</v>
      </c>
      <c r="AW268" s="14" t="s">
        <v>30</v>
      </c>
      <c r="AX268" s="14" t="s">
        <v>73</v>
      </c>
      <c r="AY268" s="250" t="s">
        <v>135</v>
      </c>
    </row>
    <row r="269" s="15" customFormat="1">
      <c r="A269" s="15"/>
      <c r="B269" s="251"/>
      <c r="C269" s="252"/>
      <c r="D269" s="231" t="s">
        <v>145</v>
      </c>
      <c r="E269" s="253" t="s">
        <v>1</v>
      </c>
      <c r="F269" s="254" t="s">
        <v>153</v>
      </c>
      <c r="G269" s="252"/>
      <c r="H269" s="255">
        <v>18</v>
      </c>
      <c r="I269" s="256"/>
      <c r="J269" s="252"/>
      <c r="K269" s="252"/>
      <c r="L269" s="257"/>
      <c r="M269" s="258"/>
      <c r="N269" s="259"/>
      <c r="O269" s="259"/>
      <c r="P269" s="259"/>
      <c r="Q269" s="259"/>
      <c r="R269" s="259"/>
      <c r="S269" s="259"/>
      <c r="T269" s="260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1" t="s">
        <v>145</v>
      </c>
      <c r="AU269" s="261" t="s">
        <v>143</v>
      </c>
      <c r="AV269" s="15" t="s">
        <v>142</v>
      </c>
      <c r="AW269" s="15" t="s">
        <v>30</v>
      </c>
      <c r="AX269" s="15" t="s">
        <v>81</v>
      </c>
      <c r="AY269" s="261" t="s">
        <v>135</v>
      </c>
    </row>
    <row r="270" s="2" customFormat="1" ht="24.15" customHeight="1">
      <c r="A270" s="38"/>
      <c r="B270" s="39"/>
      <c r="C270" s="215" t="s">
        <v>249</v>
      </c>
      <c r="D270" s="215" t="s">
        <v>138</v>
      </c>
      <c r="E270" s="216" t="s">
        <v>250</v>
      </c>
      <c r="F270" s="217" t="s">
        <v>251</v>
      </c>
      <c r="G270" s="218" t="s">
        <v>166</v>
      </c>
      <c r="H270" s="219">
        <v>31.193000000000001</v>
      </c>
      <c r="I270" s="220"/>
      <c r="J270" s="221">
        <f>ROUND(I270*H270,2)</f>
        <v>0</v>
      </c>
      <c r="K270" s="222"/>
      <c r="L270" s="44"/>
      <c r="M270" s="223" t="s">
        <v>1</v>
      </c>
      <c r="N270" s="224" t="s">
        <v>39</v>
      </c>
      <c r="O270" s="91"/>
      <c r="P270" s="225">
        <f>O270*H270</f>
        <v>0</v>
      </c>
      <c r="Q270" s="225">
        <v>0.015400000000000001</v>
      </c>
      <c r="R270" s="225">
        <f>Q270*H270</f>
        <v>0.48037220000000003</v>
      </c>
      <c r="S270" s="225">
        <v>0</v>
      </c>
      <c r="T270" s="226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7" t="s">
        <v>142</v>
      </c>
      <c r="AT270" s="227" t="s">
        <v>138</v>
      </c>
      <c r="AU270" s="227" t="s">
        <v>143</v>
      </c>
      <c r="AY270" s="17" t="s">
        <v>135</v>
      </c>
      <c r="BE270" s="228">
        <f>IF(N270="základní",J270,0)</f>
        <v>0</v>
      </c>
      <c r="BF270" s="228">
        <f>IF(N270="snížená",J270,0)</f>
        <v>0</v>
      </c>
      <c r="BG270" s="228">
        <f>IF(N270="zákl. přenesená",J270,0)</f>
        <v>0</v>
      </c>
      <c r="BH270" s="228">
        <f>IF(N270="sníž. přenesená",J270,0)</f>
        <v>0</v>
      </c>
      <c r="BI270" s="228">
        <f>IF(N270="nulová",J270,0)</f>
        <v>0</v>
      </c>
      <c r="BJ270" s="17" t="s">
        <v>143</v>
      </c>
      <c r="BK270" s="228">
        <f>ROUND(I270*H270,2)</f>
        <v>0</v>
      </c>
      <c r="BL270" s="17" t="s">
        <v>142</v>
      </c>
      <c r="BM270" s="227" t="s">
        <v>252</v>
      </c>
    </row>
    <row r="271" s="13" customFormat="1">
      <c r="A271" s="13"/>
      <c r="B271" s="229"/>
      <c r="C271" s="230"/>
      <c r="D271" s="231" t="s">
        <v>145</v>
      </c>
      <c r="E271" s="232" t="s">
        <v>1</v>
      </c>
      <c r="F271" s="233" t="s">
        <v>168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145</v>
      </c>
      <c r="AU271" s="239" t="s">
        <v>143</v>
      </c>
      <c r="AV271" s="13" t="s">
        <v>81</v>
      </c>
      <c r="AW271" s="13" t="s">
        <v>30</v>
      </c>
      <c r="AX271" s="13" t="s">
        <v>73</v>
      </c>
      <c r="AY271" s="239" t="s">
        <v>135</v>
      </c>
    </row>
    <row r="272" s="14" customFormat="1">
      <c r="A272" s="14"/>
      <c r="B272" s="240"/>
      <c r="C272" s="241"/>
      <c r="D272" s="231" t="s">
        <v>145</v>
      </c>
      <c r="E272" s="242" t="s">
        <v>1</v>
      </c>
      <c r="F272" s="243" t="s">
        <v>211</v>
      </c>
      <c r="G272" s="241"/>
      <c r="H272" s="244">
        <v>4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145</v>
      </c>
      <c r="AU272" s="250" t="s">
        <v>143</v>
      </c>
      <c r="AV272" s="14" t="s">
        <v>143</v>
      </c>
      <c r="AW272" s="14" t="s">
        <v>30</v>
      </c>
      <c r="AX272" s="14" t="s">
        <v>73</v>
      </c>
      <c r="AY272" s="250" t="s">
        <v>135</v>
      </c>
    </row>
    <row r="273" s="13" customFormat="1">
      <c r="A273" s="13"/>
      <c r="B273" s="229"/>
      <c r="C273" s="230"/>
      <c r="D273" s="231" t="s">
        <v>145</v>
      </c>
      <c r="E273" s="232" t="s">
        <v>1</v>
      </c>
      <c r="F273" s="233" t="s">
        <v>253</v>
      </c>
      <c r="G273" s="230"/>
      <c r="H273" s="232" t="s">
        <v>1</v>
      </c>
      <c r="I273" s="234"/>
      <c r="J273" s="230"/>
      <c r="K273" s="230"/>
      <c r="L273" s="235"/>
      <c r="M273" s="236"/>
      <c r="N273" s="237"/>
      <c r="O273" s="237"/>
      <c r="P273" s="237"/>
      <c r="Q273" s="237"/>
      <c r="R273" s="237"/>
      <c r="S273" s="237"/>
      <c r="T273" s="23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9" t="s">
        <v>145</v>
      </c>
      <c r="AU273" s="239" t="s">
        <v>143</v>
      </c>
      <c r="AV273" s="13" t="s">
        <v>81</v>
      </c>
      <c r="AW273" s="13" t="s">
        <v>30</v>
      </c>
      <c r="AX273" s="13" t="s">
        <v>73</v>
      </c>
      <c r="AY273" s="239" t="s">
        <v>135</v>
      </c>
    </row>
    <row r="274" s="14" customFormat="1">
      <c r="A274" s="14"/>
      <c r="B274" s="240"/>
      <c r="C274" s="241"/>
      <c r="D274" s="231" t="s">
        <v>145</v>
      </c>
      <c r="E274" s="242" t="s">
        <v>1</v>
      </c>
      <c r="F274" s="243" t="s">
        <v>213</v>
      </c>
      <c r="G274" s="241"/>
      <c r="H274" s="244">
        <v>0.71999999999999997</v>
      </c>
      <c r="I274" s="245"/>
      <c r="J274" s="241"/>
      <c r="K274" s="241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145</v>
      </c>
      <c r="AU274" s="250" t="s">
        <v>143</v>
      </c>
      <c r="AV274" s="14" t="s">
        <v>143</v>
      </c>
      <c r="AW274" s="14" t="s">
        <v>30</v>
      </c>
      <c r="AX274" s="14" t="s">
        <v>73</v>
      </c>
      <c r="AY274" s="250" t="s">
        <v>135</v>
      </c>
    </row>
    <row r="275" s="13" customFormat="1">
      <c r="A275" s="13"/>
      <c r="B275" s="229"/>
      <c r="C275" s="230"/>
      <c r="D275" s="231" t="s">
        <v>145</v>
      </c>
      <c r="E275" s="232" t="s">
        <v>1</v>
      </c>
      <c r="F275" s="233" t="s">
        <v>254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145</v>
      </c>
      <c r="AU275" s="239" t="s">
        <v>143</v>
      </c>
      <c r="AV275" s="13" t="s">
        <v>81</v>
      </c>
      <c r="AW275" s="13" t="s">
        <v>30</v>
      </c>
      <c r="AX275" s="13" t="s">
        <v>73</v>
      </c>
      <c r="AY275" s="239" t="s">
        <v>135</v>
      </c>
    </row>
    <row r="276" s="14" customFormat="1">
      <c r="A276" s="14"/>
      <c r="B276" s="240"/>
      <c r="C276" s="241"/>
      <c r="D276" s="231" t="s">
        <v>145</v>
      </c>
      <c r="E276" s="242" t="s">
        <v>1</v>
      </c>
      <c r="F276" s="243" t="s">
        <v>255</v>
      </c>
      <c r="G276" s="241"/>
      <c r="H276" s="244">
        <v>7.415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145</v>
      </c>
      <c r="AU276" s="250" t="s">
        <v>143</v>
      </c>
      <c r="AV276" s="14" t="s">
        <v>143</v>
      </c>
      <c r="AW276" s="14" t="s">
        <v>30</v>
      </c>
      <c r="AX276" s="14" t="s">
        <v>73</v>
      </c>
      <c r="AY276" s="250" t="s">
        <v>135</v>
      </c>
    </row>
    <row r="277" s="13" customFormat="1">
      <c r="A277" s="13"/>
      <c r="B277" s="229"/>
      <c r="C277" s="230"/>
      <c r="D277" s="231" t="s">
        <v>145</v>
      </c>
      <c r="E277" s="232" t="s">
        <v>1</v>
      </c>
      <c r="F277" s="233" t="s">
        <v>256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145</v>
      </c>
      <c r="AU277" s="239" t="s">
        <v>143</v>
      </c>
      <c r="AV277" s="13" t="s">
        <v>81</v>
      </c>
      <c r="AW277" s="13" t="s">
        <v>30</v>
      </c>
      <c r="AX277" s="13" t="s">
        <v>73</v>
      </c>
      <c r="AY277" s="239" t="s">
        <v>135</v>
      </c>
    </row>
    <row r="278" s="14" customFormat="1">
      <c r="A278" s="14"/>
      <c r="B278" s="240"/>
      <c r="C278" s="241"/>
      <c r="D278" s="231" t="s">
        <v>145</v>
      </c>
      <c r="E278" s="242" t="s">
        <v>1</v>
      </c>
      <c r="F278" s="243" t="s">
        <v>257</v>
      </c>
      <c r="G278" s="241"/>
      <c r="H278" s="244">
        <v>18.878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145</v>
      </c>
      <c r="AU278" s="250" t="s">
        <v>143</v>
      </c>
      <c r="AV278" s="14" t="s">
        <v>143</v>
      </c>
      <c r="AW278" s="14" t="s">
        <v>30</v>
      </c>
      <c r="AX278" s="14" t="s">
        <v>73</v>
      </c>
      <c r="AY278" s="250" t="s">
        <v>135</v>
      </c>
    </row>
    <row r="279" s="13" customFormat="1">
      <c r="A279" s="13"/>
      <c r="B279" s="229"/>
      <c r="C279" s="230"/>
      <c r="D279" s="231" t="s">
        <v>145</v>
      </c>
      <c r="E279" s="232" t="s">
        <v>1</v>
      </c>
      <c r="F279" s="233" t="s">
        <v>214</v>
      </c>
      <c r="G279" s="230"/>
      <c r="H279" s="232" t="s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145</v>
      </c>
      <c r="AU279" s="239" t="s">
        <v>143</v>
      </c>
      <c r="AV279" s="13" t="s">
        <v>81</v>
      </c>
      <c r="AW279" s="13" t="s">
        <v>30</v>
      </c>
      <c r="AX279" s="13" t="s">
        <v>73</v>
      </c>
      <c r="AY279" s="239" t="s">
        <v>135</v>
      </c>
    </row>
    <row r="280" s="14" customFormat="1">
      <c r="A280" s="14"/>
      <c r="B280" s="240"/>
      <c r="C280" s="241"/>
      <c r="D280" s="231" t="s">
        <v>145</v>
      </c>
      <c r="E280" s="242" t="s">
        <v>1</v>
      </c>
      <c r="F280" s="243" t="s">
        <v>171</v>
      </c>
      <c r="G280" s="241"/>
      <c r="H280" s="244">
        <v>0.17999999999999999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145</v>
      </c>
      <c r="AU280" s="250" t="s">
        <v>143</v>
      </c>
      <c r="AV280" s="14" t="s">
        <v>143</v>
      </c>
      <c r="AW280" s="14" t="s">
        <v>30</v>
      </c>
      <c r="AX280" s="14" t="s">
        <v>73</v>
      </c>
      <c r="AY280" s="250" t="s">
        <v>135</v>
      </c>
    </row>
    <row r="281" s="15" customFormat="1">
      <c r="A281" s="15"/>
      <c r="B281" s="251"/>
      <c r="C281" s="252"/>
      <c r="D281" s="231" t="s">
        <v>145</v>
      </c>
      <c r="E281" s="253" t="s">
        <v>1</v>
      </c>
      <c r="F281" s="254" t="s">
        <v>153</v>
      </c>
      <c r="G281" s="252"/>
      <c r="H281" s="255">
        <v>31.192999999999998</v>
      </c>
      <c r="I281" s="256"/>
      <c r="J281" s="252"/>
      <c r="K281" s="252"/>
      <c r="L281" s="257"/>
      <c r="M281" s="258"/>
      <c r="N281" s="259"/>
      <c r="O281" s="259"/>
      <c r="P281" s="259"/>
      <c r="Q281" s="259"/>
      <c r="R281" s="259"/>
      <c r="S281" s="259"/>
      <c r="T281" s="260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261" t="s">
        <v>145</v>
      </c>
      <c r="AU281" s="261" t="s">
        <v>143</v>
      </c>
      <c r="AV281" s="15" t="s">
        <v>142</v>
      </c>
      <c r="AW281" s="15" t="s">
        <v>30</v>
      </c>
      <c r="AX281" s="15" t="s">
        <v>81</v>
      </c>
      <c r="AY281" s="261" t="s">
        <v>135</v>
      </c>
    </row>
    <row r="282" s="2" customFormat="1" ht="16.5" customHeight="1">
      <c r="A282" s="38"/>
      <c r="B282" s="39"/>
      <c r="C282" s="215" t="s">
        <v>258</v>
      </c>
      <c r="D282" s="215" t="s">
        <v>138</v>
      </c>
      <c r="E282" s="216" t="s">
        <v>259</v>
      </c>
      <c r="F282" s="217" t="s">
        <v>260</v>
      </c>
      <c r="G282" s="218" t="s">
        <v>166</v>
      </c>
      <c r="H282" s="219">
        <v>55.218000000000004</v>
      </c>
      <c r="I282" s="220"/>
      <c r="J282" s="221">
        <f>ROUND(I282*H282,2)</f>
        <v>0</v>
      </c>
      <c r="K282" s="222"/>
      <c r="L282" s="44"/>
      <c r="M282" s="223" t="s">
        <v>1</v>
      </c>
      <c r="N282" s="224" t="s">
        <v>39</v>
      </c>
      <c r="O282" s="91"/>
      <c r="P282" s="225">
        <f>O282*H282</f>
        <v>0</v>
      </c>
      <c r="Q282" s="225">
        <v>6.0000000000000002E-05</v>
      </c>
      <c r="R282" s="225">
        <f>Q282*H282</f>
        <v>0.0033130800000000004</v>
      </c>
      <c r="S282" s="225">
        <v>6.0000000000000002E-05</v>
      </c>
      <c r="T282" s="226">
        <f>S282*H282</f>
        <v>0.0033130800000000004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7" t="s">
        <v>142</v>
      </c>
      <c r="AT282" s="227" t="s">
        <v>138</v>
      </c>
      <c r="AU282" s="227" t="s">
        <v>143</v>
      </c>
      <c r="AY282" s="17" t="s">
        <v>135</v>
      </c>
      <c r="BE282" s="228">
        <f>IF(N282="základní",J282,0)</f>
        <v>0</v>
      </c>
      <c r="BF282" s="228">
        <f>IF(N282="snížená",J282,0)</f>
        <v>0</v>
      </c>
      <c r="BG282" s="228">
        <f>IF(N282="zákl. přenesená",J282,0)</f>
        <v>0</v>
      </c>
      <c r="BH282" s="228">
        <f>IF(N282="sníž. přenesená",J282,0)</f>
        <v>0</v>
      </c>
      <c r="BI282" s="228">
        <f>IF(N282="nulová",J282,0)</f>
        <v>0</v>
      </c>
      <c r="BJ282" s="17" t="s">
        <v>143</v>
      </c>
      <c r="BK282" s="228">
        <f>ROUND(I282*H282,2)</f>
        <v>0</v>
      </c>
      <c r="BL282" s="17" t="s">
        <v>142</v>
      </c>
      <c r="BM282" s="227" t="s">
        <v>261</v>
      </c>
    </row>
    <row r="283" s="13" customFormat="1">
      <c r="A283" s="13"/>
      <c r="B283" s="229"/>
      <c r="C283" s="230"/>
      <c r="D283" s="231" t="s">
        <v>145</v>
      </c>
      <c r="E283" s="232" t="s">
        <v>1</v>
      </c>
      <c r="F283" s="233" t="s">
        <v>182</v>
      </c>
      <c r="G283" s="230"/>
      <c r="H283" s="232" t="s">
        <v>1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145</v>
      </c>
      <c r="AU283" s="239" t="s">
        <v>143</v>
      </c>
      <c r="AV283" s="13" t="s">
        <v>81</v>
      </c>
      <c r="AW283" s="13" t="s">
        <v>30</v>
      </c>
      <c r="AX283" s="13" t="s">
        <v>73</v>
      </c>
      <c r="AY283" s="239" t="s">
        <v>135</v>
      </c>
    </row>
    <row r="284" s="14" customFormat="1">
      <c r="A284" s="14"/>
      <c r="B284" s="240"/>
      <c r="C284" s="241"/>
      <c r="D284" s="231" t="s">
        <v>145</v>
      </c>
      <c r="E284" s="242" t="s">
        <v>1</v>
      </c>
      <c r="F284" s="243" t="s">
        <v>183</v>
      </c>
      <c r="G284" s="241"/>
      <c r="H284" s="244">
        <v>7.6529999999999996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145</v>
      </c>
      <c r="AU284" s="250" t="s">
        <v>143</v>
      </c>
      <c r="AV284" s="14" t="s">
        <v>143</v>
      </c>
      <c r="AW284" s="14" t="s">
        <v>30</v>
      </c>
      <c r="AX284" s="14" t="s">
        <v>73</v>
      </c>
      <c r="AY284" s="250" t="s">
        <v>135</v>
      </c>
    </row>
    <row r="285" s="13" customFormat="1">
      <c r="A285" s="13"/>
      <c r="B285" s="229"/>
      <c r="C285" s="230"/>
      <c r="D285" s="231" t="s">
        <v>145</v>
      </c>
      <c r="E285" s="232" t="s">
        <v>1</v>
      </c>
      <c r="F285" s="233" t="s">
        <v>184</v>
      </c>
      <c r="G285" s="230"/>
      <c r="H285" s="232" t="s">
        <v>1</v>
      </c>
      <c r="I285" s="234"/>
      <c r="J285" s="230"/>
      <c r="K285" s="230"/>
      <c r="L285" s="235"/>
      <c r="M285" s="236"/>
      <c r="N285" s="237"/>
      <c r="O285" s="237"/>
      <c r="P285" s="237"/>
      <c r="Q285" s="237"/>
      <c r="R285" s="237"/>
      <c r="S285" s="237"/>
      <c r="T285" s="238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39" t="s">
        <v>145</v>
      </c>
      <c r="AU285" s="239" t="s">
        <v>143</v>
      </c>
      <c r="AV285" s="13" t="s">
        <v>81</v>
      </c>
      <c r="AW285" s="13" t="s">
        <v>30</v>
      </c>
      <c r="AX285" s="13" t="s">
        <v>73</v>
      </c>
      <c r="AY285" s="239" t="s">
        <v>135</v>
      </c>
    </row>
    <row r="286" s="14" customFormat="1">
      <c r="A286" s="14"/>
      <c r="B286" s="240"/>
      <c r="C286" s="241"/>
      <c r="D286" s="231" t="s">
        <v>145</v>
      </c>
      <c r="E286" s="242" t="s">
        <v>1</v>
      </c>
      <c r="F286" s="243" t="s">
        <v>185</v>
      </c>
      <c r="G286" s="241"/>
      <c r="H286" s="244">
        <v>2.9350000000000001</v>
      </c>
      <c r="I286" s="245"/>
      <c r="J286" s="241"/>
      <c r="K286" s="241"/>
      <c r="L286" s="246"/>
      <c r="M286" s="247"/>
      <c r="N286" s="248"/>
      <c r="O286" s="248"/>
      <c r="P286" s="248"/>
      <c r="Q286" s="248"/>
      <c r="R286" s="248"/>
      <c r="S286" s="248"/>
      <c r="T286" s="249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0" t="s">
        <v>145</v>
      </c>
      <c r="AU286" s="250" t="s">
        <v>143</v>
      </c>
      <c r="AV286" s="14" t="s">
        <v>143</v>
      </c>
      <c r="AW286" s="14" t="s">
        <v>30</v>
      </c>
      <c r="AX286" s="14" t="s">
        <v>73</v>
      </c>
      <c r="AY286" s="250" t="s">
        <v>135</v>
      </c>
    </row>
    <row r="287" s="13" customFormat="1">
      <c r="A287" s="13"/>
      <c r="B287" s="229"/>
      <c r="C287" s="230"/>
      <c r="D287" s="231" t="s">
        <v>145</v>
      </c>
      <c r="E287" s="232" t="s">
        <v>1</v>
      </c>
      <c r="F287" s="233" t="s">
        <v>175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145</v>
      </c>
      <c r="AU287" s="239" t="s">
        <v>143</v>
      </c>
      <c r="AV287" s="13" t="s">
        <v>81</v>
      </c>
      <c r="AW287" s="13" t="s">
        <v>30</v>
      </c>
      <c r="AX287" s="13" t="s">
        <v>73</v>
      </c>
      <c r="AY287" s="239" t="s">
        <v>135</v>
      </c>
    </row>
    <row r="288" s="14" customFormat="1">
      <c r="A288" s="14"/>
      <c r="B288" s="240"/>
      <c r="C288" s="241"/>
      <c r="D288" s="231" t="s">
        <v>145</v>
      </c>
      <c r="E288" s="242" t="s">
        <v>1</v>
      </c>
      <c r="F288" s="243" t="s">
        <v>186</v>
      </c>
      <c r="G288" s="241"/>
      <c r="H288" s="244">
        <v>1.175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145</v>
      </c>
      <c r="AU288" s="250" t="s">
        <v>143</v>
      </c>
      <c r="AV288" s="14" t="s">
        <v>143</v>
      </c>
      <c r="AW288" s="14" t="s">
        <v>30</v>
      </c>
      <c r="AX288" s="14" t="s">
        <v>73</v>
      </c>
      <c r="AY288" s="250" t="s">
        <v>135</v>
      </c>
    </row>
    <row r="289" s="13" customFormat="1">
      <c r="A289" s="13"/>
      <c r="B289" s="229"/>
      <c r="C289" s="230"/>
      <c r="D289" s="231" t="s">
        <v>145</v>
      </c>
      <c r="E289" s="232" t="s">
        <v>1</v>
      </c>
      <c r="F289" s="233" t="s">
        <v>187</v>
      </c>
      <c r="G289" s="230"/>
      <c r="H289" s="232" t="s">
        <v>1</v>
      </c>
      <c r="I289" s="234"/>
      <c r="J289" s="230"/>
      <c r="K289" s="230"/>
      <c r="L289" s="235"/>
      <c r="M289" s="236"/>
      <c r="N289" s="237"/>
      <c r="O289" s="237"/>
      <c r="P289" s="237"/>
      <c r="Q289" s="237"/>
      <c r="R289" s="237"/>
      <c r="S289" s="237"/>
      <c r="T289" s="238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9" t="s">
        <v>145</v>
      </c>
      <c r="AU289" s="239" t="s">
        <v>143</v>
      </c>
      <c r="AV289" s="13" t="s">
        <v>81</v>
      </c>
      <c r="AW289" s="13" t="s">
        <v>30</v>
      </c>
      <c r="AX289" s="13" t="s">
        <v>73</v>
      </c>
      <c r="AY289" s="239" t="s">
        <v>135</v>
      </c>
    </row>
    <row r="290" s="14" customFormat="1">
      <c r="A290" s="14"/>
      <c r="B290" s="240"/>
      <c r="C290" s="241"/>
      <c r="D290" s="231" t="s">
        <v>145</v>
      </c>
      <c r="E290" s="242" t="s">
        <v>1</v>
      </c>
      <c r="F290" s="243" t="s">
        <v>188</v>
      </c>
      <c r="G290" s="241"/>
      <c r="H290" s="244">
        <v>10.121</v>
      </c>
      <c r="I290" s="245"/>
      <c r="J290" s="241"/>
      <c r="K290" s="241"/>
      <c r="L290" s="246"/>
      <c r="M290" s="247"/>
      <c r="N290" s="248"/>
      <c r="O290" s="248"/>
      <c r="P290" s="248"/>
      <c r="Q290" s="248"/>
      <c r="R290" s="248"/>
      <c r="S290" s="248"/>
      <c r="T290" s="249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50" t="s">
        <v>145</v>
      </c>
      <c r="AU290" s="250" t="s">
        <v>143</v>
      </c>
      <c r="AV290" s="14" t="s">
        <v>143</v>
      </c>
      <c r="AW290" s="14" t="s">
        <v>30</v>
      </c>
      <c r="AX290" s="14" t="s">
        <v>73</v>
      </c>
      <c r="AY290" s="250" t="s">
        <v>135</v>
      </c>
    </row>
    <row r="291" s="13" customFormat="1">
      <c r="A291" s="13"/>
      <c r="B291" s="229"/>
      <c r="C291" s="230"/>
      <c r="D291" s="231" t="s">
        <v>145</v>
      </c>
      <c r="E291" s="232" t="s">
        <v>1</v>
      </c>
      <c r="F291" s="233" t="s">
        <v>189</v>
      </c>
      <c r="G291" s="230"/>
      <c r="H291" s="232" t="s">
        <v>1</v>
      </c>
      <c r="I291" s="234"/>
      <c r="J291" s="230"/>
      <c r="K291" s="230"/>
      <c r="L291" s="235"/>
      <c r="M291" s="236"/>
      <c r="N291" s="237"/>
      <c r="O291" s="237"/>
      <c r="P291" s="237"/>
      <c r="Q291" s="237"/>
      <c r="R291" s="237"/>
      <c r="S291" s="237"/>
      <c r="T291" s="238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9" t="s">
        <v>145</v>
      </c>
      <c r="AU291" s="239" t="s">
        <v>143</v>
      </c>
      <c r="AV291" s="13" t="s">
        <v>81</v>
      </c>
      <c r="AW291" s="13" t="s">
        <v>30</v>
      </c>
      <c r="AX291" s="13" t="s">
        <v>73</v>
      </c>
      <c r="AY291" s="239" t="s">
        <v>135</v>
      </c>
    </row>
    <row r="292" s="14" customFormat="1">
      <c r="A292" s="14"/>
      <c r="B292" s="240"/>
      <c r="C292" s="241"/>
      <c r="D292" s="231" t="s">
        <v>145</v>
      </c>
      <c r="E292" s="242" t="s">
        <v>1</v>
      </c>
      <c r="F292" s="243" t="s">
        <v>190</v>
      </c>
      <c r="G292" s="241"/>
      <c r="H292" s="244">
        <v>19.026</v>
      </c>
      <c r="I292" s="245"/>
      <c r="J292" s="241"/>
      <c r="K292" s="241"/>
      <c r="L292" s="246"/>
      <c r="M292" s="247"/>
      <c r="N292" s="248"/>
      <c r="O292" s="248"/>
      <c r="P292" s="248"/>
      <c r="Q292" s="248"/>
      <c r="R292" s="248"/>
      <c r="S292" s="248"/>
      <c r="T292" s="24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0" t="s">
        <v>145</v>
      </c>
      <c r="AU292" s="250" t="s">
        <v>143</v>
      </c>
      <c r="AV292" s="14" t="s">
        <v>143</v>
      </c>
      <c r="AW292" s="14" t="s">
        <v>30</v>
      </c>
      <c r="AX292" s="14" t="s">
        <v>73</v>
      </c>
      <c r="AY292" s="250" t="s">
        <v>135</v>
      </c>
    </row>
    <row r="293" s="13" customFormat="1">
      <c r="A293" s="13"/>
      <c r="B293" s="229"/>
      <c r="C293" s="230"/>
      <c r="D293" s="231" t="s">
        <v>145</v>
      </c>
      <c r="E293" s="232" t="s">
        <v>1</v>
      </c>
      <c r="F293" s="233" t="s">
        <v>191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145</v>
      </c>
      <c r="AU293" s="239" t="s">
        <v>143</v>
      </c>
      <c r="AV293" s="13" t="s">
        <v>81</v>
      </c>
      <c r="AW293" s="13" t="s">
        <v>30</v>
      </c>
      <c r="AX293" s="13" t="s">
        <v>73</v>
      </c>
      <c r="AY293" s="239" t="s">
        <v>135</v>
      </c>
    </row>
    <row r="294" s="14" customFormat="1">
      <c r="A294" s="14"/>
      <c r="B294" s="240"/>
      <c r="C294" s="241"/>
      <c r="D294" s="231" t="s">
        <v>145</v>
      </c>
      <c r="E294" s="242" t="s">
        <v>1</v>
      </c>
      <c r="F294" s="243" t="s">
        <v>192</v>
      </c>
      <c r="G294" s="241"/>
      <c r="H294" s="244">
        <v>14.308</v>
      </c>
      <c r="I294" s="245"/>
      <c r="J294" s="241"/>
      <c r="K294" s="241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145</v>
      </c>
      <c r="AU294" s="250" t="s">
        <v>143</v>
      </c>
      <c r="AV294" s="14" t="s">
        <v>143</v>
      </c>
      <c r="AW294" s="14" t="s">
        <v>30</v>
      </c>
      <c r="AX294" s="14" t="s">
        <v>73</v>
      </c>
      <c r="AY294" s="250" t="s">
        <v>135</v>
      </c>
    </row>
    <row r="295" s="15" customFormat="1">
      <c r="A295" s="15"/>
      <c r="B295" s="251"/>
      <c r="C295" s="252"/>
      <c r="D295" s="231" t="s">
        <v>145</v>
      </c>
      <c r="E295" s="253" t="s">
        <v>1</v>
      </c>
      <c r="F295" s="254" t="s">
        <v>153</v>
      </c>
      <c r="G295" s="252"/>
      <c r="H295" s="255">
        <v>55.217999999999996</v>
      </c>
      <c r="I295" s="256"/>
      <c r="J295" s="252"/>
      <c r="K295" s="252"/>
      <c r="L295" s="257"/>
      <c r="M295" s="258"/>
      <c r="N295" s="259"/>
      <c r="O295" s="259"/>
      <c r="P295" s="259"/>
      <c r="Q295" s="259"/>
      <c r="R295" s="259"/>
      <c r="S295" s="259"/>
      <c r="T295" s="260"/>
      <c r="U295" s="15"/>
      <c r="V295" s="15"/>
      <c r="W295" s="15"/>
      <c r="X295" s="15"/>
      <c r="Y295" s="15"/>
      <c r="Z295" s="15"/>
      <c r="AA295" s="15"/>
      <c r="AB295" s="15"/>
      <c r="AC295" s="15"/>
      <c r="AD295" s="15"/>
      <c r="AE295" s="15"/>
      <c r="AT295" s="261" t="s">
        <v>145</v>
      </c>
      <c r="AU295" s="261" t="s">
        <v>143</v>
      </c>
      <c r="AV295" s="15" t="s">
        <v>142</v>
      </c>
      <c r="AW295" s="15" t="s">
        <v>30</v>
      </c>
      <c r="AX295" s="15" t="s">
        <v>81</v>
      </c>
      <c r="AY295" s="261" t="s">
        <v>135</v>
      </c>
    </row>
    <row r="296" s="2" customFormat="1" ht="24.15" customHeight="1">
      <c r="A296" s="38"/>
      <c r="B296" s="39"/>
      <c r="C296" s="215" t="s">
        <v>262</v>
      </c>
      <c r="D296" s="215" t="s">
        <v>138</v>
      </c>
      <c r="E296" s="216" t="s">
        <v>263</v>
      </c>
      <c r="F296" s="217" t="s">
        <v>264</v>
      </c>
      <c r="G296" s="218" t="s">
        <v>166</v>
      </c>
      <c r="H296" s="219">
        <v>7.9199999999999999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39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1.0000000000000001E-05</v>
      </c>
      <c r="T296" s="226">
        <f>S296*H296</f>
        <v>7.9200000000000001E-05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142</v>
      </c>
      <c r="AT296" s="227" t="s">
        <v>138</v>
      </c>
      <c r="AU296" s="227" t="s">
        <v>143</v>
      </c>
      <c r="AY296" s="17" t="s">
        <v>135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143</v>
      </c>
      <c r="BK296" s="228">
        <f>ROUND(I296*H296,2)</f>
        <v>0</v>
      </c>
      <c r="BL296" s="17" t="s">
        <v>142</v>
      </c>
      <c r="BM296" s="227" t="s">
        <v>265</v>
      </c>
    </row>
    <row r="297" s="13" customFormat="1">
      <c r="A297" s="13"/>
      <c r="B297" s="229"/>
      <c r="C297" s="230"/>
      <c r="D297" s="231" t="s">
        <v>145</v>
      </c>
      <c r="E297" s="232" t="s">
        <v>1</v>
      </c>
      <c r="F297" s="233" t="s">
        <v>266</v>
      </c>
      <c r="G297" s="230"/>
      <c r="H297" s="232" t="s">
        <v>1</v>
      </c>
      <c r="I297" s="234"/>
      <c r="J297" s="230"/>
      <c r="K297" s="230"/>
      <c r="L297" s="235"/>
      <c r="M297" s="236"/>
      <c r="N297" s="237"/>
      <c r="O297" s="237"/>
      <c r="P297" s="237"/>
      <c r="Q297" s="237"/>
      <c r="R297" s="237"/>
      <c r="S297" s="237"/>
      <c r="T297" s="238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9" t="s">
        <v>145</v>
      </c>
      <c r="AU297" s="239" t="s">
        <v>143</v>
      </c>
      <c r="AV297" s="13" t="s">
        <v>81</v>
      </c>
      <c r="AW297" s="13" t="s">
        <v>30</v>
      </c>
      <c r="AX297" s="13" t="s">
        <v>73</v>
      </c>
      <c r="AY297" s="239" t="s">
        <v>135</v>
      </c>
    </row>
    <row r="298" s="14" customFormat="1">
      <c r="A298" s="14"/>
      <c r="B298" s="240"/>
      <c r="C298" s="241"/>
      <c r="D298" s="231" t="s">
        <v>145</v>
      </c>
      <c r="E298" s="242" t="s">
        <v>1</v>
      </c>
      <c r="F298" s="243" t="s">
        <v>267</v>
      </c>
      <c r="G298" s="241"/>
      <c r="H298" s="244">
        <v>7.9199999999999999</v>
      </c>
      <c r="I298" s="245"/>
      <c r="J298" s="241"/>
      <c r="K298" s="241"/>
      <c r="L298" s="246"/>
      <c r="M298" s="247"/>
      <c r="N298" s="248"/>
      <c r="O298" s="248"/>
      <c r="P298" s="248"/>
      <c r="Q298" s="248"/>
      <c r="R298" s="248"/>
      <c r="S298" s="248"/>
      <c r="T298" s="24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0" t="s">
        <v>145</v>
      </c>
      <c r="AU298" s="250" t="s">
        <v>143</v>
      </c>
      <c r="AV298" s="14" t="s">
        <v>143</v>
      </c>
      <c r="AW298" s="14" t="s">
        <v>30</v>
      </c>
      <c r="AX298" s="14" t="s">
        <v>81</v>
      </c>
      <c r="AY298" s="250" t="s">
        <v>135</v>
      </c>
    </row>
    <row r="299" s="2" customFormat="1" ht="24.15" customHeight="1">
      <c r="A299" s="38"/>
      <c r="B299" s="39"/>
      <c r="C299" s="215" t="s">
        <v>268</v>
      </c>
      <c r="D299" s="215" t="s">
        <v>138</v>
      </c>
      <c r="E299" s="216" t="s">
        <v>269</v>
      </c>
      <c r="F299" s="217" t="s">
        <v>270</v>
      </c>
      <c r="G299" s="218" t="s">
        <v>271</v>
      </c>
      <c r="H299" s="219">
        <v>0.14999999999999999</v>
      </c>
      <c r="I299" s="220"/>
      <c r="J299" s="221">
        <f>ROUND(I299*H299,2)</f>
        <v>0</v>
      </c>
      <c r="K299" s="222"/>
      <c r="L299" s="44"/>
      <c r="M299" s="223" t="s">
        <v>1</v>
      </c>
      <c r="N299" s="224" t="s">
        <v>39</v>
      </c>
      <c r="O299" s="91"/>
      <c r="P299" s="225">
        <f>O299*H299</f>
        <v>0</v>
      </c>
      <c r="Q299" s="225">
        <v>2.3010199999999998</v>
      </c>
      <c r="R299" s="225">
        <f>Q299*H299</f>
        <v>0.34515299999999999</v>
      </c>
      <c r="S299" s="225">
        <v>0</v>
      </c>
      <c r="T299" s="22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7" t="s">
        <v>142</v>
      </c>
      <c r="AT299" s="227" t="s">
        <v>138</v>
      </c>
      <c r="AU299" s="227" t="s">
        <v>143</v>
      </c>
      <c r="AY299" s="17" t="s">
        <v>135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143</v>
      </c>
      <c r="BK299" s="228">
        <f>ROUND(I299*H299,2)</f>
        <v>0</v>
      </c>
      <c r="BL299" s="17" t="s">
        <v>142</v>
      </c>
      <c r="BM299" s="227" t="s">
        <v>272</v>
      </c>
    </row>
    <row r="300" s="13" customFormat="1">
      <c r="A300" s="13"/>
      <c r="B300" s="229"/>
      <c r="C300" s="230"/>
      <c r="D300" s="231" t="s">
        <v>145</v>
      </c>
      <c r="E300" s="232" t="s">
        <v>1</v>
      </c>
      <c r="F300" s="233" t="s">
        <v>273</v>
      </c>
      <c r="G300" s="230"/>
      <c r="H300" s="232" t="s">
        <v>1</v>
      </c>
      <c r="I300" s="234"/>
      <c r="J300" s="230"/>
      <c r="K300" s="230"/>
      <c r="L300" s="235"/>
      <c r="M300" s="236"/>
      <c r="N300" s="237"/>
      <c r="O300" s="237"/>
      <c r="P300" s="237"/>
      <c r="Q300" s="237"/>
      <c r="R300" s="237"/>
      <c r="S300" s="237"/>
      <c r="T300" s="238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9" t="s">
        <v>145</v>
      </c>
      <c r="AU300" s="239" t="s">
        <v>143</v>
      </c>
      <c r="AV300" s="13" t="s">
        <v>81</v>
      </c>
      <c r="AW300" s="13" t="s">
        <v>30</v>
      </c>
      <c r="AX300" s="13" t="s">
        <v>73</v>
      </c>
      <c r="AY300" s="239" t="s">
        <v>135</v>
      </c>
    </row>
    <row r="301" s="14" customFormat="1">
      <c r="A301" s="14"/>
      <c r="B301" s="240"/>
      <c r="C301" s="241"/>
      <c r="D301" s="231" t="s">
        <v>145</v>
      </c>
      <c r="E301" s="242" t="s">
        <v>1</v>
      </c>
      <c r="F301" s="243" t="s">
        <v>274</v>
      </c>
      <c r="G301" s="241"/>
      <c r="H301" s="244">
        <v>0.14999999999999999</v>
      </c>
      <c r="I301" s="245"/>
      <c r="J301" s="241"/>
      <c r="K301" s="241"/>
      <c r="L301" s="246"/>
      <c r="M301" s="247"/>
      <c r="N301" s="248"/>
      <c r="O301" s="248"/>
      <c r="P301" s="248"/>
      <c r="Q301" s="248"/>
      <c r="R301" s="248"/>
      <c r="S301" s="248"/>
      <c r="T301" s="24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0" t="s">
        <v>145</v>
      </c>
      <c r="AU301" s="250" t="s">
        <v>143</v>
      </c>
      <c r="AV301" s="14" t="s">
        <v>143</v>
      </c>
      <c r="AW301" s="14" t="s">
        <v>30</v>
      </c>
      <c r="AX301" s="14" t="s">
        <v>73</v>
      </c>
      <c r="AY301" s="250" t="s">
        <v>135</v>
      </c>
    </row>
    <row r="302" s="15" customFormat="1">
      <c r="A302" s="15"/>
      <c r="B302" s="251"/>
      <c r="C302" s="252"/>
      <c r="D302" s="231" t="s">
        <v>145</v>
      </c>
      <c r="E302" s="253" t="s">
        <v>1</v>
      </c>
      <c r="F302" s="254" t="s">
        <v>153</v>
      </c>
      <c r="G302" s="252"/>
      <c r="H302" s="255">
        <v>0.14999999999999999</v>
      </c>
      <c r="I302" s="256"/>
      <c r="J302" s="252"/>
      <c r="K302" s="252"/>
      <c r="L302" s="257"/>
      <c r="M302" s="258"/>
      <c r="N302" s="259"/>
      <c r="O302" s="259"/>
      <c r="P302" s="259"/>
      <c r="Q302" s="259"/>
      <c r="R302" s="259"/>
      <c r="S302" s="259"/>
      <c r="T302" s="260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1" t="s">
        <v>145</v>
      </c>
      <c r="AU302" s="261" t="s">
        <v>143</v>
      </c>
      <c r="AV302" s="15" t="s">
        <v>142</v>
      </c>
      <c r="AW302" s="15" t="s">
        <v>30</v>
      </c>
      <c r="AX302" s="15" t="s">
        <v>81</v>
      </c>
      <c r="AY302" s="261" t="s">
        <v>135</v>
      </c>
    </row>
    <row r="303" s="2" customFormat="1" ht="24.15" customHeight="1">
      <c r="A303" s="38"/>
      <c r="B303" s="39"/>
      <c r="C303" s="215" t="s">
        <v>275</v>
      </c>
      <c r="D303" s="215" t="s">
        <v>138</v>
      </c>
      <c r="E303" s="216" t="s">
        <v>276</v>
      </c>
      <c r="F303" s="217" t="s">
        <v>277</v>
      </c>
      <c r="G303" s="218" t="s">
        <v>271</v>
      </c>
      <c r="H303" s="219">
        <v>0.14999999999999999</v>
      </c>
      <c r="I303" s="220"/>
      <c r="J303" s="221">
        <f>ROUND(I303*H303,2)</f>
        <v>0</v>
      </c>
      <c r="K303" s="222"/>
      <c r="L303" s="44"/>
      <c r="M303" s="223" t="s">
        <v>1</v>
      </c>
      <c r="N303" s="224" t="s">
        <v>39</v>
      </c>
      <c r="O303" s="91"/>
      <c r="P303" s="225">
        <f>O303*H303</f>
        <v>0</v>
      </c>
      <c r="Q303" s="225">
        <v>0.19500000000000001</v>
      </c>
      <c r="R303" s="225">
        <f>Q303*H303</f>
        <v>0.029249999999999998</v>
      </c>
      <c r="S303" s="225">
        <v>0</v>
      </c>
      <c r="T303" s="22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27" t="s">
        <v>142</v>
      </c>
      <c r="AT303" s="227" t="s">
        <v>138</v>
      </c>
      <c r="AU303" s="227" t="s">
        <v>143</v>
      </c>
      <c r="AY303" s="17" t="s">
        <v>135</v>
      </c>
      <c r="BE303" s="228">
        <f>IF(N303="základní",J303,0)</f>
        <v>0</v>
      </c>
      <c r="BF303" s="228">
        <f>IF(N303="snížená",J303,0)</f>
        <v>0</v>
      </c>
      <c r="BG303" s="228">
        <f>IF(N303="zákl. přenesená",J303,0)</f>
        <v>0</v>
      </c>
      <c r="BH303" s="228">
        <f>IF(N303="sníž. přenesená",J303,0)</f>
        <v>0</v>
      </c>
      <c r="BI303" s="228">
        <f>IF(N303="nulová",J303,0)</f>
        <v>0</v>
      </c>
      <c r="BJ303" s="17" t="s">
        <v>143</v>
      </c>
      <c r="BK303" s="228">
        <f>ROUND(I303*H303,2)</f>
        <v>0</v>
      </c>
      <c r="BL303" s="17" t="s">
        <v>142</v>
      </c>
      <c r="BM303" s="227" t="s">
        <v>278</v>
      </c>
    </row>
    <row r="304" s="13" customFormat="1">
      <c r="A304" s="13"/>
      <c r="B304" s="229"/>
      <c r="C304" s="230"/>
      <c r="D304" s="231" t="s">
        <v>145</v>
      </c>
      <c r="E304" s="232" t="s">
        <v>1</v>
      </c>
      <c r="F304" s="233" t="s">
        <v>279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145</v>
      </c>
      <c r="AU304" s="239" t="s">
        <v>143</v>
      </c>
      <c r="AV304" s="13" t="s">
        <v>81</v>
      </c>
      <c r="AW304" s="13" t="s">
        <v>30</v>
      </c>
      <c r="AX304" s="13" t="s">
        <v>73</v>
      </c>
      <c r="AY304" s="239" t="s">
        <v>135</v>
      </c>
    </row>
    <row r="305" s="14" customFormat="1">
      <c r="A305" s="14"/>
      <c r="B305" s="240"/>
      <c r="C305" s="241"/>
      <c r="D305" s="231" t="s">
        <v>145</v>
      </c>
      <c r="E305" s="242" t="s">
        <v>1</v>
      </c>
      <c r="F305" s="243" t="s">
        <v>274</v>
      </c>
      <c r="G305" s="241"/>
      <c r="H305" s="244">
        <v>0.14999999999999999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145</v>
      </c>
      <c r="AU305" s="250" t="s">
        <v>143</v>
      </c>
      <c r="AV305" s="14" t="s">
        <v>143</v>
      </c>
      <c r="AW305" s="14" t="s">
        <v>30</v>
      </c>
      <c r="AX305" s="14" t="s">
        <v>73</v>
      </c>
      <c r="AY305" s="250" t="s">
        <v>135</v>
      </c>
    </row>
    <row r="306" s="15" customFormat="1">
      <c r="A306" s="15"/>
      <c r="B306" s="251"/>
      <c r="C306" s="252"/>
      <c r="D306" s="231" t="s">
        <v>145</v>
      </c>
      <c r="E306" s="253" t="s">
        <v>1</v>
      </c>
      <c r="F306" s="254" t="s">
        <v>153</v>
      </c>
      <c r="G306" s="252"/>
      <c r="H306" s="255">
        <v>0.14999999999999999</v>
      </c>
      <c r="I306" s="256"/>
      <c r="J306" s="252"/>
      <c r="K306" s="252"/>
      <c r="L306" s="257"/>
      <c r="M306" s="258"/>
      <c r="N306" s="259"/>
      <c r="O306" s="259"/>
      <c r="P306" s="259"/>
      <c r="Q306" s="259"/>
      <c r="R306" s="259"/>
      <c r="S306" s="259"/>
      <c r="T306" s="260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1" t="s">
        <v>145</v>
      </c>
      <c r="AU306" s="261" t="s">
        <v>143</v>
      </c>
      <c r="AV306" s="15" t="s">
        <v>142</v>
      </c>
      <c r="AW306" s="15" t="s">
        <v>30</v>
      </c>
      <c r="AX306" s="15" t="s">
        <v>81</v>
      </c>
      <c r="AY306" s="261" t="s">
        <v>135</v>
      </c>
    </row>
    <row r="307" s="2" customFormat="1" ht="21.75" customHeight="1">
      <c r="A307" s="38"/>
      <c r="B307" s="39"/>
      <c r="C307" s="215" t="s">
        <v>235</v>
      </c>
      <c r="D307" s="215" t="s">
        <v>138</v>
      </c>
      <c r="E307" s="216" t="s">
        <v>280</v>
      </c>
      <c r="F307" s="217" t="s">
        <v>281</v>
      </c>
      <c r="G307" s="218" t="s">
        <v>141</v>
      </c>
      <c r="H307" s="219">
        <v>2</v>
      </c>
      <c r="I307" s="220"/>
      <c r="J307" s="221">
        <f>ROUND(I307*H307,2)</f>
        <v>0</v>
      </c>
      <c r="K307" s="222"/>
      <c r="L307" s="44"/>
      <c r="M307" s="223" t="s">
        <v>1</v>
      </c>
      <c r="N307" s="224" t="s">
        <v>39</v>
      </c>
      <c r="O307" s="91"/>
      <c r="P307" s="225">
        <f>O307*H307</f>
        <v>0</v>
      </c>
      <c r="Q307" s="225">
        <v>0.04684</v>
      </c>
      <c r="R307" s="225">
        <f>Q307*H307</f>
        <v>0.093679999999999999</v>
      </c>
      <c r="S307" s="225">
        <v>0</v>
      </c>
      <c r="T307" s="22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7" t="s">
        <v>142</v>
      </c>
      <c r="AT307" s="227" t="s">
        <v>138</v>
      </c>
      <c r="AU307" s="227" t="s">
        <v>143</v>
      </c>
      <c r="AY307" s="17" t="s">
        <v>135</v>
      </c>
      <c r="BE307" s="228">
        <f>IF(N307="základní",J307,0)</f>
        <v>0</v>
      </c>
      <c r="BF307" s="228">
        <f>IF(N307="snížená",J307,0)</f>
        <v>0</v>
      </c>
      <c r="BG307" s="228">
        <f>IF(N307="zákl. přenesená",J307,0)</f>
        <v>0</v>
      </c>
      <c r="BH307" s="228">
        <f>IF(N307="sníž. přenesená",J307,0)</f>
        <v>0</v>
      </c>
      <c r="BI307" s="228">
        <f>IF(N307="nulová",J307,0)</f>
        <v>0</v>
      </c>
      <c r="BJ307" s="17" t="s">
        <v>143</v>
      </c>
      <c r="BK307" s="228">
        <f>ROUND(I307*H307,2)</f>
        <v>0</v>
      </c>
      <c r="BL307" s="17" t="s">
        <v>142</v>
      </c>
      <c r="BM307" s="227" t="s">
        <v>282</v>
      </c>
    </row>
    <row r="308" s="13" customFormat="1">
      <c r="A308" s="13"/>
      <c r="B308" s="229"/>
      <c r="C308" s="230"/>
      <c r="D308" s="231" t="s">
        <v>145</v>
      </c>
      <c r="E308" s="232" t="s">
        <v>1</v>
      </c>
      <c r="F308" s="233" t="s">
        <v>283</v>
      </c>
      <c r="G308" s="230"/>
      <c r="H308" s="232" t="s">
        <v>1</v>
      </c>
      <c r="I308" s="234"/>
      <c r="J308" s="230"/>
      <c r="K308" s="230"/>
      <c r="L308" s="235"/>
      <c r="M308" s="236"/>
      <c r="N308" s="237"/>
      <c r="O308" s="237"/>
      <c r="P308" s="237"/>
      <c r="Q308" s="237"/>
      <c r="R308" s="237"/>
      <c r="S308" s="237"/>
      <c r="T308" s="238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39" t="s">
        <v>145</v>
      </c>
      <c r="AU308" s="239" t="s">
        <v>143</v>
      </c>
      <c r="AV308" s="13" t="s">
        <v>81</v>
      </c>
      <c r="AW308" s="13" t="s">
        <v>30</v>
      </c>
      <c r="AX308" s="13" t="s">
        <v>73</v>
      </c>
      <c r="AY308" s="239" t="s">
        <v>135</v>
      </c>
    </row>
    <row r="309" s="14" customFormat="1">
      <c r="A309" s="14"/>
      <c r="B309" s="240"/>
      <c r="C309" s="241"/>
      <c r="D309" s="231" t="s">
        <v>145</v>
      </c>
      <c r="E309" s="242" t="s">
        <v>1</v>
      </c>
      <c r="F309" s="243" t="s">
        <v>284</v>
      </c>
      <c r="G309" s="241"/>
      <c r="H309" s="244">
        <v>2</v>
      </c>
      <c r="I309" s="245"/>
      <c r="J309" s="241"/>
      <c r="K309" s="241"/>
      <c r="L309" s="246"/>
      <c r="M309" s="247"/>
      <c r="N309" s="248"/>
      <c r="O309" s="248"/>
      <c r="P309" s="248"/>
      <c r="Q309" s="248"/>
      <c r="R309" s="248"/>
      <c r="S309" s="248"/>
      <c r="T309" s="249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0" t="s">
        <v>145</v>
      </c>
      <c r="AU309" s="250" t="s">
        <v>143</v>
      </c>
      <c r="AV309" s="14" t="s">
        <v>143</v>
      </c>
      <c r="AW309" s="14" t="s">
        <v>30</v>
      </c>
      <c r="AX309" s="14" t="s">
        <v>73</v>
      </c>
      <c r="AY309" s="250" t="s">
        <v>135</v>
      </c>
    </row>
    <row r="310" s="15" customFormat="1">
      <c r="A310" s="15"/>
      <c r="B310" s="251"/>
      <c r="C310" s="252"/>
      <c r="D310" s="231" t="s">
        <v>145</v>
      </c>
      <c r="E310" s="253" t="s">
        <v>1</v>
      </c>
      <c r="F310" s="254" t="s">
        <v>153</v>
      </c>
      <c r="G310" s="252"/>
      <c r="H310" s="255">
        <v>2</v>
      </c>
      <c r="I310" s="256"/>
      <c r="J310" s="252"/>
      <c r="K310" s="252"/>
      <c r="L310" s="257"/>
      <c r="M310" s="258"/>
      <c r="N310" s="259"/>
      <c r="O310" s="259"/>
      <c r="P310" s="259"/>
      <c r="Q310" s="259"/>
      <c r="R310" s="259"/>
      <c r="S310" s="259"/>
      <c r="T310" s="260"/>
      <c r="U310" s="15"/>
      <c r="V310" s="15"/>
      <c r="W310" s="15"/>
      <c r="X310" s="15"/>
      <c r="Y310" s="15"/>
      <c r="Z310" s="15"/>
      <c r="AA310" s="15"/>
      <c r="AB310" s="15"/>
      <c r="AC310" s="15"/>
      <c r="AD310" s="15"/>
      <c r="AE310" s="15"/>
      <c r="AT310" s="261" t="s">
        <v>145</v>
      </c>
      <c r="AU310" s="261" t="s">
        <v>143</v>
      </c>
      <c r="AV310" s="15" t="s">
        <v>142</v>
      </c>
      <c r="AW310" s="15" t="s">
        <v>30</v>
      </c>
      <c r="AX310" s="15" t="s">
        <v>81</v>
      </c>
      <c r="AY310" s="261" t="s">
        <v>135</v>
      </c>
    </row>
    <row r="311" s="2" customFormat="1" ht="33" customHeight="1">
      <c r="A311" s="38"/>
      <c r="B311" s="39"/>
      <c r="C311" s="262" t="s">
        <v>7</v>
      </c>
      <c r="D311" s="262" t="s">
        <v>154</v>
      </c>
      <c r="E311" s="263" t="s">
        <v>285</v>
      </c>
      <c r="F311" s="264" t="s">
        <v>286</v>
      </c>
      <c r="G311" s="265" t="s">
        <v>141</v>
      </c>
      <c r="H311" s="266">
        <v>2</v>
      </c>
      <c r="I311" s="267"/>
      <c r="J311" s="268">
        <f>ROUND(I311*H311,2)</f>
        <v>0</v>
      </c>
      <c r="K311" s="269"/>
      <c r="L311" s="270"/>
      <c r="M311" s="271" t="s">
        <v>1</v>
      </c>
      <c r="N311" s="272" t="s">
        <v>39</v>
      </c>
      <c r="O311" s="91"/>
      <c r="P311" s="225">
        <f>O311*H311</f>
        <v>0</v>
      </c>
      <c r="Q311" s="225">
        <v>0.014890000000000001</v>
      </c>
      <c r="R311" s="225">
        <f>Q311*H311</f>
        <v>0.029780000000000001</v>
      </c>
      <c r="S311" s="225">
        <v>0</v>
      </c>
      <c r="T311" s="22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7" t="s">
        <v>157</v>
      </c>
      <c r="AT311" s="227" t="s">
        <v>154</v>
      </c>
      <c r="AU311" s="227" t="s">
        <v>143</v>
      </c>
      <c r="AY311" s="17" t="s">
        <v>135</v>
      </c>
      <c r="BE311" s="228">
        <f>IF(N311="základní",J311,0)</f>
        <v>0</v>
      </c>
      <c r="BF311" s="228">
        <f>IF(N311="snížená",J311,0)</f>
        <v>0</v>
      </c>
      <c r="BG311" s="228">
        <f>IF(N311="zákl. přenesená",J311,0)</f>
        <v>0</v>
      </c>
      <c r="BH311" s="228">
        <f>IF(N311="sníž. přenesená",J311,0)</f>
        <v>0</v>
      </c>
      <c r="BI311" s="228">
        <f>IF(N311="nulová",J311,0)</f>
        <v>0</v>
      </c>
      <c r="BJ311" s="17" t="s">
        <v>143</v>
      </c>
      <c r="BK311" s="228">
        <f>ROUND(I311*H311,2)</f>
        <v>0</v>
      </c>
      <c r="BL311" s="17" t="s">
        <v>142</v>
      </c>
      <c r="BM311" s="227" t="s">
        <v>287</v>
      </c>
    </row>
    <row r="312" s="14" customFormat="1">
      <c r="A312" s="14"/>
      <c r="B312" s="240"/>
      <c r="C312" s="241"/>
      <c r="D312" s="231" t="s">
        <v>145</v>
      </c>
      <c r="E312" s="242" t="s">
        <v>1</v>
      </c>
      <c r="F312" s="243" t="s">
        <v>143</v>
      </c>
      <c r="G312" s="241"/>
      <c r="H312" s="244">
        <v>2</v>
      </c>
      <c r="I312" s="245"/>
      <c r="J312" s="241"/>
      <c r="K312" s="241"/>
      <c r="L312" s="246"/>
      <c r="M312" s="247"/>
      <c r="N312" s="248"/>
      <c r="O312" s="248"/>
      <c r="P312" s="248"/>
      <c r="Q312" s="248"/>
      <c r="R312" s="248"/>
      <c r="S312" s="248"/>
      <c r="T312" s="24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0" t="s">
        <v>145</v>
      </c>
      <c r="AU312" s="250" t="s">
        <v>143</v>
      </c>
      <c r="AV312" s="14" t="s">
        <v>143</v>
      </c>
      <c r="AW312" s="14" t="s">
        <v>30</v>
      </c>
      <c r="AX312" s="14" t="s">
        <v>81</v>
      </c>
      <c r="AY312" s="250" t="s">
        <v>135</v>
      </c>
    </row>
    <row r="313" s="12" customFormat="1" ht="22.8" customHeight="1">
      <c r="A313" s="12"/>
      <c r="B313" s="199"/>
      <c r="C313" s="200"/>
      <c r="D313" s="201" t="s">
        <v>72</v>
      </c>
      <c r="E313" s="213" t="s">
        <v>201</v>
      </c>
      <c r="F313" s="213" t="s">
        <v>288</v>
      </c>
      <c r="G313" s="200"/>
      <c r="H313" s="200"/>
      <c r="I313" s="203"/>
      <c r="J313" s="214">
        <f>BK313</f>
        <v>0</v>
      </c>
      <c r="K313" s="200"/>
      <c r="L313" s="205"/>
      <c r="M313" s="206"/>
      <c r="N313" s="207"/>
      <c r="O313" s="207"/>
      <c r="P313" s="208">
        <f>SUM(P314:P454)</f>
        <v>0</v>
      </c>
      <c r="Q313" s="207"/>
      <c r="R313" s="208">
        <f>SUM(R314:R454)</f>
        <v>0.01336706</v>
      </c>
      <c r="S313" s="207"/>
      <c r="T313" s="209">
        <f>SUM(T314:T454)</f>
        <v>4.7286299999999999</v>
      </c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R313" s="210" t="s">
        <v>81</v>
      </c>
      <c r="AT313" s="211" t="s">
        <v>72</v>
      </c>
      <c r="AU313" s="211" t="s">
        <v>81</v>
      </c>
      <c r="AY313" s="210" t="s">
        <v>135</v>
      </c>
      <c r="BK313" s="212">
        <f>SUM(BK314:BK454)</f>
        <v>0</v>
      </c>
    </row>
    <row r="314" s="2" customFormat="1" ht="33" customHeight="1">
      <c r="A314" s="38"/>
      <c r="B314" s="39"/>
      <c r="C314" s="215" t="s">
        <v>289</v>
      </c>
      <c r="D314" s="215" t="s">
        <v>138</v>
      </c>
      <c r="E314" s="216" t="s">
        <v>290</v>
      </c>
      <c r="F314" s="217" t="s">
        <v>291</v>
      </c>
      <c r="G314" s="218" t="s">
        <v>166</v>
      </c>
      <c r="H314" s="219">
        <v>55.218000000000004</v>
      </c>
      <c r="I314" s="220"/>
      <c r="J314" s="221">
        <f>ROUND(I314*H314,2)</f>
        <v>0</v>
      </c>
      <c r="K314" s="222"/>
      <c r="L314" s="44"/>
      <c r="M314" s="223" t="s">
        <v>1</v>
      </c>
      <c r="N314" s="224" t="s">
        <v>39</v>
      </c>
      <c r="O314" s="91"/>
      <c r="P314" s="225">
        <f>O314*H314</f>
        <v>0</v>
      </c>
      <c r="Q314" s="225">
        <v>0.00012999999999999999</v>
      </c>
      <c r="R314" s="225">
        <f>Q314*H314</f>
        <v>0.0071783400000000001</v>
      </c>
      <c r="S314" s="225">
        <v>0</v>
      </c>
      <c r="T314" s="22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27" t="s">
        <v>142</v>
      </c>
      <c r="AT314" s="227" t="s">
        <v>138</v>
      </c>
      <c r="AU314" s="227" t="s">
        <v>143</v>
      </c>
      <c r="AY314" s="17" t="s">
        <v>135</v>
      </c>
      <c r="BE314" s="228">
        <f>IF(N314="základní",J314,0)</f>
        <v>0</v>
      </c>
      <c r="BF314" s="228">
        <f>IF(N314="snížená",J314,0)</f>
        <v>0</v>
      </c>
      <c r="BG314" s="228">
        <f>IF(N314="zákl. přenesená",J314,0)</f>
        <v>0</v>
      </c>
      <c r="BH314" s="228">
        <f>IF(N314="sníž. přenesená",J314,0)</f>
        <v>0</v>
      </c>
      <c r="BI314" s="228">
        <f>IF(N314="nulová",J314,0)</f>
        <v>0</v>
      </c>
      <c r="BJ314" s="17" t="s">
        <v>143</v>
      </c>
      <c r="BK314" s="228">
        <f>ROUND(I314*H314,2)</f>
        <v>0</v>
      </c>
      <c r="BL314" s="17" t="s">
        <v>142</v>
      </c>
      <c r="BM314" s="227" t="s">
        <v>292</v>
      </c>
    </row>
    <row r="315" s="13" customFormat="1">
      <c r="A315" s="13"/>
      <c r="B315" s="229"/>
      <c r="C315" s="230"/>
      <c r="D315" s="231" t="s">
        <v>145</v>
      </c>
      <c r="E315" s="232" t="s">
        <v>1</v>
      </c>
      <c r="F315" s="233" t="s">
        <v>182</v>
      </c>
      <c r="G315" s="230"/>
      <c r="H315" s="232" t="s">
        <v>1</v>
      </c>
      <c r="I315" s="234"/>
      <c r="J315" s="230"/>
      <c r="K315" s="230"/>
      <c r="L315" s="235"/>
      <c r="M315" s="236"/>
      <c r="N315" s="237"/>
      <c r="O315" s="237"/>
      <c r="P315" s="237"/>
      <c r="Q315" s="237"/>
      <c r="R315" s="237"/>
      <c r="S315" s="237"/>
      <c r="T315" s="23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39" t="s">
        <v>145</v>
      </c>
      <c r="AU315" s="239" t="s">
        <v>143</v>
      </c>
      <c r="AV315" s="13" t="s">
        <v>81</v>
      </c>
      <c r="AW315" s="13" t="s">
        <v>30</v>
      </c>
      <c r="AX315" s="13" t="s">
        <v>73</v>
      </c>
      <c r="AY315" s="239" t="s">
        <v>135</v>
      </c>
    </row>
    <row r="316" s="14" customFormat="1">
      <c r="A316" s="14"/>
      <c r="B316" s="240"/>
      <c r="C316" s="241"/>
      <c r="D316" s="231" t="s">
        <v>145</v>
      </c>
      <c r="E316" s="242" t="s">
        <v>1</v>
      </c>
      <c r="F316" s="243" t="s">
        <v>183</v>
      </c>
      <c r="G316" s="241"/>
      <c r="H316" s="244">
        <v>7.6529999999999996</v>
      </c>
      <c r="I316" s="245"/>
      <c r="J316" s="241"/>
      <c r="K316" s="241"/>
      <c r="L316" s="246"/>
      <c r="M316" s="247"/>
      <c r="N316" s="248"/>
      <c r="O316" s="248"/>
      <c r="P316" s="248"/>
      <c r="Q316" s="248"/>
      <c r="R316" s="248"/>
      <c r="S316" s="248"/>
      <c r="T316" s="24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0" t="s">
        <v>145</v>
      </c>
      <c r="AU316" s="250" t="s">
        <v>143</v>
      </c>
      <c r="AV316" s="14" t="s">
        <v>143</v>
      </c>
      <c r="AW316" s="14" t="s">
        <v>30</v>
      </c>
      <c r="AX316" s="14" t="s">
        <v>73</v>
      </c>
      <c r="AY316" s="250" t="s">
        <v>135</v>
      </c>
    </row>
    <row r="317" s="13" customFormat="1">
      <c r="A317" s="13"/>
      <c r="B317" s="229"/>
      <c r="C317" s="230"/>
      <c r="D317" s="231" t="s">
        <v>145</v>
      </c>
      <c r="E317" s="232" t="s">
        <v>1</v>
      </c>
      <c r="F317" s="233" t="s">
        <v>184</v>
      </c>
      <c r="G317" s="230"/>
      <c r="H317" s="232" t="s">
        <v>1</v>
      </c>
      <c r="I317" s="234"/>
      <c r="J317" s="230"/>
      <c r="K317" s="230"/>
      <c r="L317" s="235"/>
      <c r="M317" s="236"/>
      <c r="N317" s="237"/>
      <c r="O317" s="237"/>
      <c r="P317" s="237"/>
      <c r="Q317" s="237"/>
      <c r="R317" s="237"/>
      <c r="S317" s="237"/>
      <c r="T317" s="23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39" t="s">
        <v>145</v>
      </c>
      <c r="AU317" s="239" t="s">
        <v>143</v>
      </c>
      <c r="AV317" s="13" t="s">
        <v>81</v>
      </c>
      <c r="AW317" s="13" t="s">
        <v>30</v>
      </c>
      <c r="AX317" s="13" t="s">
        <v>73</v>
      </c>
      <c r="AY317" s="239" t="s">
        <v>135</v>
      </c>
    </row>
    <row r="318" s="14" customFormat="1">
      <c r="A318" s="14"/>
      <c r="B318" s="240"/>
      <c r="C318" s="241"/>
      <c r="D318" s="231" t="s">
        <v>145</v>
      </c>
      <c r="E318" s="242" t="s">
        <v>1</v>
      </c>
      <c r="F318" s="243" t="s">
        <v>185</v>
      </c>
      <c r="G318" s="241"/>
      <c r="H318" s="244">
        <v>2.9350000000000001</v>
      </c>
      <c r="I318" s="245"/>
      <c r="J318" s="241"/>
      <c r="K318" s="241"/>
      <c r="L318" s="246"/>
      <c r="M318" s="247"/>
      <c r="N318" s="248"/>
      <c r="O318" s="248"/>
      <c r="P318" s="248"/>
      <c r="Q318" s="248"/>
      <c r="R318" s="248"/>
      <c r="S318" s="248"/>
      <c r="T318" s="24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0" t="s">
        <v>145</v>
      </c>
      <c r="AU318" s="250" t="s">
        <v>143</v>
      </c>
      <c r="AV318" s="14" t="s">
        <v>143</v>
      </c>
      <c r="AW318" s="14" t="s">
        <v>30</v>
      </c>
      <c r="AX318" s="14" t="s">
        <v>73</v>
      </c>
      <c r="AY318" s="250" t="s">
        <v>135</v>
      </c>
    </row>
    <row r="319" s="13" customFormat="1">
      <c r="A319" s="13"/>
      <c r="B319" s="229"/>
      <c r="C319" s="230"/>
      <c r="D319" s="231" t="s">
        <v>145</v>
      </c>
      <c r="E319" s="232" t="s">
        <v>1</v>
      </c>
      <c r="F319" s="233" t="s">
        <v>175</v>
      </c>
      <c r="G319" s="230"/>
      <c r="H319" s="232" t="s">
        <v>1</v>
      </c>
      <c r="I319" s="234"/>
      <c r="J319" s="230"/>
      <c r="K319" s="230"/>
      <c r="L319" s="235"/>
      <c r="M319" s="236"/>
      <c r="N319" s="237"/>
      <c r="O319" s="237"/>
      <c r="P319" s="237"/>
      <c r="Q319" s="237"/>
      <c r="R319" s="237"/>
      <c r="S319" s="237"/>
      <c r="T319" s="23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9" t="s">
        <v>145</v>
      </c>
      <c r="AU319" s="239" t="s">
        <v>143</v>
      </c>
      <c r="AV319" s="13" t="s">
        <v>81</v>
      </c>
      <c r="AW319" s="13" t="s">
        <v>30</v>
      </c>
      <c r="AX319" s="13" t="s">
        <v>73</v>
      </c>
      <c r="AY319" s="239" t="s">
        <v>135</v>
      </c>
    </row>
    <row r="320" s="14" customFormat="1">
      <c r="A320" s="14"/>
      <c r="B320" s="240"/>
      <c r="C320" s="241"/>
      <c r="D320" s="231" t="s">
        <v>145</v>
      </c>
      <c r="E320" s="242" t="s">
        <v>1</v>
      </c>
      <c r="F320" s="243" t="s">
        <v>186</v>
      </c>
      <c r="G320" s="241"/>
      <c r="H320" s="244">
        <v>1.175</v>
      </c>
      <c r="I320" s="245"/>
      <c r="J320" s="241"/>
      <c r="K320" s="241"/>
      <c r="L320" s="246"/>
      <c r="M320" s="247"/>
      <c r="N320" s="248"/>
      <c r="O320" s="248"/>
      <c r="P320" s="248"/>
      <c r="Q320" s="248"/>
      <c r="R320" s="248"/>
      <c r="S320" s="248"/>
      <c r="T320" s="24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0" t="s">
        <v>145</v>
      </c>
      <c r="AU320" s="250" t="s">
        <v>143</v>
      </c>
      <c r="AV320" s="14" t="s">
        <v>143</v>
      </c>
      <c r="AW320" s="14" t="s">
        <v>30</v>
      </c>
      <c r="AX320" s="14" t="s">
        <v>73</v>
      </c>
      <c r="AY320" s="250" t="s">
        <v>135</v>
      </c>
    </row>
    <row r="321" s="13" customFormat="1">
      <c r="A321" s="13"/>
      <c r="B321" s="229"/>
      <c r="C321" s="230"/>
      <c r="D321" s="231" t="s">
        <v>145</v>
      </c>
      <c r="E321" s="232" t="s">
        <v>1</v>
      </c>
      <c r="F321" s="233" t="s">
        <v>187</v>
      </c>
      <c r="G321" s="230"/>
      <c r="H321" s="232" t="s">
        <v>1</v>
      </c>
      <c r="I321" s="234"/>
      <c r="J321" s="230"/>
      <c r="K321" s="230"/>
      <c r="L321" s="235"/>
      <c r="M321" s="236"/>
      <c r="N321" s="237"/>
      <c r="O321" s="237"/>
      <c r="P321" s="237"/>
      <c r="Q321" s="237"/>
      <c r="R321" s="237"/>
      <c r="S321" s="237"/>
      <c r="T321" s="238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9" t="s">
        <v>145</v>
      </c>
      <c r="AU321" s="239" t="s">
        <v>143</v>
      </c>
      <c r="AV321" s="13" t="s">
        <v>81</v>
      </c>
      <c r="AW321" s="13" t="s">
        <v>30</v>
      </c>
      <c r="AX321" s="13" t="s">
        <v>73</v>
      </c>
      <c r="AY321" s="239" t="s">
        <v>135</v>
      </c>
    </row>
    <row r="322" s="14" customFormat="1">
      <c r="A322" s="14"/>
      <c r="B322" s="240"/>
      <c r="C322" s="241"/>
      <c r="D322" s="231" t="s">
        <v>145</v>
      </c>
      <c r="E322" s="242" t="s">
        <v>1</v>
      </c>
      <c r="F322" s="243" t="s">
        <v>188</v>
      </c>
      <c r="G322" s="241"/>
      <c r="H322" s="244">
        <v>10.121</v>
      </c>
      <c r="I322" s="245"/>
      <c r="J322" s="241"/>
      <c r="K322" s="241"/>
      <c r="L322" s="246"/>
      <c r="M322" s="247"/>
      <c r="N322" s="248"/>
      <c r="O322" s="248"/>
      <c r="P322" s="248"/>
      <c r="Q322" s="248"/>
      <c r="R322" s="248"/>
      <c r="S322" s="248"/>
      <c r="T322" s="249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0" t="s">
        <v>145</v>
      </c>
      <c r="AU322" s="250" t="s">
        <v>143</v>
      </c>
      <c r="AV322" s="14" t="s">
        <v>143</v>
      </c>
      <c r="AW322" s="14" t="s">
        <v>30</v>
      </c>
      <c r="AX322" s="14" t="s">
        <v>73</v>
      </c>
      <c r="AY322" s="250" t="s">
        <v>135</v>
      </c>
    </row>
    <row r="323" s="13" customFormat="1">
      <c r="A323" s="13"/>
      <c r="B323" s="229"/>
      <c r="C323" s="230"/>
      <c r="D323" s="231" t="s">
        <v>145</v>
      </c>
      <c r="E323" s="232" t="s">
        <v>1</v>
      </c>
      <c r="F323" s="233" t="s">
        <v>189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145</v>
      </c>
      <c r="AU323" s="239" t="s">
        <v>143</v>
      </c>
      <c r="AV323" s="13" t="s">
        <v>81</v>
      </c>
      <c r="AW323" s="13" t="s">
        <v>30</v>
      </c>
      <c r="AX323" s="13" t="s">
        <v>73</v>
      </c>
      <c r="AY323" s="239" t="s">
        <v>135</v>
      </c>
    </row>
    <row r="324" s="14" customFormat="1">
      <c r="A324" s="14"/>
      <c r="B324" s="240"/>
      <c r="C324" s="241"/>
      <c r="D324" s="231" t="s">
        <v>145</v>
      </c>
      <c r="E324" s="242" t="s">
        <v>1</v>
      </c>
      <c r="F324" s="243" t="s">
        <v>190</v>
      </c>
      <c r="G324" s="241"/>
      <c r="H324" s="244">
        <v>19.026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145</v>
      </c>
      <c r="AU324" s="250" t="s">
        <v>143</v>
      </c>
      <c r="AV324" s="14" t="s">
        <v>143</v>
      </c>
      <c r="AW324" s="14" t="s">
        <v>30</v>
      </c>
      <c r="AX324" s="14" t="s">
        <v>73</v>
      </c>
      <c r="AY324" s="250" t="s">
        <v>135</v>
      </c>
    </row>
    <row r="325" s="13" customFormat="1">
      <c r="A325" s="13"/>
      <c r="B325" s="229"/>
      <c r="C325" s="230"/>
      <c r="D325" s="231" t="s">
        <v>145</v>
      </c>
      <c r="E325" s="232" t="s">
        <v>1</v>
      </c>
      <c r="F325" s="233" t="s">
        <v>191</v>
      </c>
      <c r="G325" s="230"/>
      <c r="H325" s="232" t="s">
        <v>1</v>
      </c>
      <c r="I325" s="234"/>
      <c r="J325" s="230"/>
      <c r="K325" s="230"/>
      <c r="L325" s="235"/>
      <c r="M325" s="236"/>
      <c r="N325" s="237"/>
      <c r="O325" s="237"/>
      <c r="P325" s="237"/>
      <c r="Q325" s="237"/>
      <c r="R325" s="237"/>
      <c r="S325" s="237"/>
      <c r="T325" s="238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9" t="s">
        <v>145</v>
      </c>
      <c r="AU325" s="239" t="s">
        <v>143</v>
      </c>
      <c r="AV325" s="13" t="s">
        <v>81</v>
      </c>
      <c r="AW325" s="13" t="s">
        <v>30</v>
      </c>
      <c r="AX325" s="13" t="s">
        <v>73</v>
      </c>
      <c r="AY325" s="239" t="s">
        <v>135</v>
      </c>
    </row>
    <row r="326" s="14" customFormat="1">
      <c r="A326" s="14"/>
      <c r="B326" s="240"/>
      <c r="C326" s="241"/>
      <c r="D326" s="231" t="s">
        <v>145</v>
      </c>
      <c r="E326" s="242" t="s">
        <v>1</v>
      </c>
      <c r="F326" s="243" t="s">
        <v>192</v>
      </c>
      <c r="G326" s="241"/>
      <c r="H326" s="244">
        <v>14.308</v>
      </c>
      <c r="I326" s="245"/>
      <c r="J326" s="241"/>
      <c r="K326" s="241"/>
      <c r="L326" s="246"/>
      <c r="M326" s="247"/>
      <c r="N326" s="248"/>
      <c r="O326" s="248"/>
      <c r="P326" s="248"/>
      <c r="Q326" s="248"/>
      <c r="R326" s="248"/>
      <c r="S326" s="248"/>
      <c r="T326" s="24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0" t="s">
        <v>145</v>
      </c>
      <c r="AU326" s="250" t="s">
        <v>143</v>
      </c>
      <c r="AV326" s="14" t="s">
        <v>143</v>
      </c>
      <c r="AW326" s="14" t="s">
        <v>30</v>
      </c>
      <c r="AX326" s="14" t="s">
        <v>73</v>
      </c>
      <c r="AY326" s="250" t="s">
        <v>135</v>
      </c>
    </row>
    <row r="327" s="15" customFormat="1">
      <c r="A327" s="15"/>
      <c r="B327" s="251"/>
      <c r="C327" s="252"/>
      <c r="D327" s="231" t="s">
        <v>145</v>
      </c>
      <c r="E327" s="253" t="s">
        <v>1</v>
      </c>
      <c r="F327" s="254" t="s">
        <v>153</v>
      </c>
      <c r="G327" s="252"/>
      <c r="H327" s="255">
        <v>55.217999999999996</v>
      </c>
      <c r="I327" s="256"/>
      <c r="J327" s="252"/>
      <c r="K327" s="252"/>
      <c r="L327" s="257"/>
      <c r="M327" s="258"/>
      <c r="N327" s="259"/>
      <c r="O327" s="259"/>
      <c r="P327" s="259"/>
      <c r="Q327" s="259"/>
      <c r="R327" s="259"/>
      <c r="S327" s="259"/>
      <c r="T327" s="260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1" t="s">
        <v>145</v>
      </c>
      <c r="AU327" s="261" t="s">
        <v>143</v>
      </c>
      <c r="AV327" s="15" t="s">
        <v>142</v>
      </c>
      <c r="AW327" s="15" t="s">
        <v>30</v>
      </c>
      <c r="AX327" s="15" t="s">
        <v>81</v>
      </c>
      <c r="AY327" s="261" t="s">
        <v>135</v>
      </c>
    </row>
    <row r="328" s="2" customFormat="1" ht="24.15" customHeight="1">
      <c r="A328" s="38"/>
      <c r="B328" s="39"/>
      <c r="C328" s="215" t="s">
        <v>293</v>
      </c>
      <c r="D328" s="215" t="s">
        <v>138</v>
      </c>
      <c r="E328" s="216" t="s">
        <v>294</v>
      </c>
      <c r="F328" s="217" t="s">
        <v>295</v>
      </c>
      <c r="G328" s="218" t="s">
        <v>166</v>
      </c>
      <c r="H328" s="219">
        <v>55.218000000000004</v>
      </c>
      <c r="I328" s="220"/>
      <c r="J328" s="221">
        <f>ROUND(I328*H328,2)</f>
        <v>0</v>
      </c>
      <c r="K328" s="222"/>
      <c r="L328" s="44"/>
      <c r="M328" s="223" t="s">
        <v>1</v>
      </c>
      <c r="N328" s="224" t="s">
        <v>39</v>
      </c>
      <c r="O328" s="91"/>
      <c r="P328" s="225">
        <f>O328*H328</f>
        <v>0</v>
      </c>
      <c r="Q328" s="225">
        <v>4.0000000000000003E-05</v>
      </c>
      <c r="R328" s="225">
        <f>Q328*H328</f>
        <v>0.0022087200000000004</v>
      </c>
      <c r="S328" s="225">
        <v>0</v>
      </c>
      <c r="T328" s="226">
        <f>S328*H328</f>
        <v>0</v>
      </c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R328" s="227" t="s">
        <v>142</v>
      </c>
      <c r="AT328" s="227" t="s">
        <v>138</v>
      </c>
      <c r="AU328" s="227" t="s">
        <v>143</v>
      </c>
      <c r="AY328" s="17" t="s">
        <v>135</v>
      </c>
      <c r="BE328" s="228">
        <f>IF(N328="základní",J328,0)</f>
        <v>0</v>
      </c>
      <c r="BF328" s="228">
        <f>IF(N328="snížená",J328,0)</f>
        <v>0</v>
      </c>
      <c r="BG328" s="228">
        <f>IF(N328="zákl. přenesená",J328,0)</f>
        <v>0</v>
      </c>
      <c r="BH328" s="228">
        <f>IF(N328="sníž. přenesená",J328,0)</f>
        <v>0</v>
      </c>
      <c r="BI328" s="228">
        <f>IF(N328="nulová",J328,0)</f>
        <v>0</v>
      </c>
      <c r="BJ328" s="17" t="s">
        <v>143</v>
      </c>
      <c r="BK328" s="228">
        <f>ROUND(I328*H328,2)</f>
        <v>0</v>
      </c>
      <c r="BL328" s="17" t="s">
        <v>142</v>
      </c>
      <c r="BM328" s="227" t="s">
        <v>296</v>
      </c>
    </row>
    <row r="329" s="13" customFormat="1">
      <c r="A329" s="13"/>
      <c r="B329" s="229"/>
      <c r="C329" s="230"/>
      <c r="D329" s="231" t="s">
        <v>145</v>
      </c>
      <c r="E329" s="232" t="s">
        <v>1</v>
      </c>
      <c r="F329" s="233" t="s">
        <v>182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145</v>
      </c>
      <c r="AU329" s="239" t="s">
        <v>143</v>
      </c>
      <c r="AV329" s="13" t="s">
        <v>81</v>
      </c>
      <c r="AW329" s="13" t="s">
        <v>30</v>
      </c>
      <c r="AX329" s="13" t="s">
        <v>73</v>
      </c>
      <c r="AY329" s="239" t="s">
        <v>135</v>
      </c>
    </row>
    <row r="330" s="14" customFormat="1">
      <c r="A330" s="14"/>
      <c r="B330" s="240"/>
      <c r="C330" s="241"/>
      <c r="D330" s="231" t="s">
        <v>145</v>
      </c>
      <c r="E330" s="242" t="s">
        <v>1</v>
      </c>
      <c r="F330" s="243" t="s">
        <v>183</v>
      </c>
      <c r="G330" s="241"/>
      <c r="H330" s="244">
        <v>7.6529999999999996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145</v>
      </c>
      <c r="AU330" s="250" t="s">
        <v>143</v>
      </c>
      <c r="AV330" s="14" t="s">
        <v>143</v>
      </c>
      <c r="AW330" s="14" t="s">
        <v>30</v>
      </c>
      <c r="AX330" s="14" t="s">
        <v>73</v>
      </c>
      <c r="AY330" s="250" t="s">
        <v>135</v>
      </c>
    </row>
    <row r="331" s="13" customFormat="1">
      <c r="A331" s="13"/>
      <c r="B331" s="229"/>
      <c r="C331" s="230"/>
      <c r="D331" s="231" t="s">
        <v>145</v>
      </c>
      <c r="E331" s="232" t="s">
        <v>1</v>
      </c>
      <c r="F331" s="233" t="s">
        <v>184</v>
      </c>
      <c r="G331" s="230"/>
      <c r="H331" s="232" t="s">
        <v>1</v>
      </c>
      <c r="I331" s="234"/>
      <c r="J331" s="230"/>
      <c r="K331" s="230"/>
      <c r="L331" s="235"/>
      <c r="M331" s="236"/>
      <c r="N331" s="237"/>
      <c r="O331" s="237"/>
      <c r="P331" s="237"/>
      <c r="Q331" s="237"/>
      <c r="R331" s="237"/>
      <c r="S331" s="237"/>
      <c r="T331" s="238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39" t="s">
        <v>145</v>
      </c>
      <c r="AU331" s="239" t="s">
        <v>143</v>
      </c>
      <c r="AV331" s="13" t="s">
        <v>81</v>
      </c>
      <c r="AW331" s="13" t="s">
        <v>30</v>
      </c>
      <c r="AX331" s="13" t="s">
        <v>73</v>
      </c>
      <c r="AY331" s="239" t="s">
        <v>135</v>
      </c>
    </row>
    <row r="332" s="14" customFormat="1">
      <c r="A332" s="14"/>
      <c r="B332" s="240"/>
      <c r="C332" s="241"/>
      <c r="D332" s="231" t="s">
        <v>145</v>
      </c>
      <c r="E332" s="242" t="s">
        <v>1</v>
      </c>
      <c r="F332" s="243" t="s">
        <v>185</v>
      </c>
      <c r="G332" s="241"/>
      <c r="H332" s="244">
        <v>2.9350000000000001</v>
      </c>
      <c r="I332" s="245"/>
      <c r="J332" s="241"/>
      <c r="K332" s="241"/>
      <c r="L332" s="246"/>
      <c r="M332" s="247"/>
      <c r="N332" s="248"/>
      <c r="O332" s="248"/>
      <c r="P332" s="248"/>
      <c r="Q332" s="248"/>
      <c r="R332" s="248"/>
      <c r="S332" s="248"/>
      <c r="T332" s="249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0" t="s">
        <v>145</v>
      </c>
      <c r="AU332" s="250" t="s">
        <v>143</v>
      </c>
      <c r="AV332" s="14" t="s">
        <v>143</v>
      </c>
      <c r="AW332" s="14" t="s">
        <v>30</v>
      </c>
      <c r="AX332" s="14" t="s">
        <v>73</v>
      </c>
      <c r="AY332" s="250" t="s">
        <v>135</v>
      </c>
    </row>
    <row r="333" s="13" customFormat="1">
      <c r="A333" s="13"/>
      <c r="B333" s="229"/>
      <c r="C333" s="230"/>
      <c r="D333" s="231" t="s">
        <v>145</v>
      </c>
      <c r="E333" s="232" t="s">
        <v>1</v>
      </c>
      <c r="F333" s="233" t="s">
        <v>175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145</v>
      </c>
      <c r="AU333" s="239" t="s">
        <v>143</v>
      </c>
      <c r="AV333" s="13" t="s">
        <v>81</v>
      </c>
      <c r="AW333" s="13" t="s">
        <v>30</v>
      </c>
      <c r="AX333" s="13" t="s">
        <v>73</v>
      </c>
      <c r="AY333" s="239" t="s">
        <v>135</v>
      </c>
    </row>
    <row r="334" s="14" customFormat="1">
      <c r="A334" s="14"/>
      <c r="B334" s="240"/>
      <c r="C334" s="241"/>
      <c r="D334" s="231" t="s">
        <v>145</v>
      </c>
      <c r="E334" s="242" t="s">
        <v>1</v>
      </c>
      <c r="F334" s="243" t="s">
        <v>186</v>
      </c>
      <c r="G334" s="241"/>
      <c r="H334" s="244">
        <v>1.175</v>
      </c>
      <c r="I334" s="245"/>
      <c r="J334" s="241"/>
      <c r="K334" s="241"/>
      <c r="L334" s="246"/>
      <c r="M334" s="247"/>
      <c r="N334" s="248"/>
      <c r="O334" s="248"/>
      <c r="P334" s="248"/>
      <c r="Q334" s="248"/>
      <c r="R334" s="248"/>
      <c r="S334" s="248"/>
      <c r="T334" s="24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0" t="s">
        <v>145</v>
      </c>
      <c r="AU334" s="250" t="s">
        <v>143</v>
      </c>
      <c r="AV334" s="14" t="s">
        <v>143</v>
      </c>
      <c r="AW334" s="14" t="s">
        <v>30</v>
      </c>
      <c r="AX334" s="14" t="s">
        <v>73</v>
      </c>
      <c r="AY334" s="250" t="s">
        <v>135</v>
      </c>
    </row>
    <row r="335" s="13" customFormat="1">
      <c r="A335" s="13"/>
      <c r="B335" s="229"/>
      <c r="C335" s="230"/>
      <c r="D335" s="231" t="s">
        <v>145</v>
      </c>
      <c r="E335" s="232" t="s">
        <v>1</v>
      </c>
      <c r="F335" s="233" t="s">
        <v>187</v>
      </c>
      <c r="G335" s="230"/>
      <c r="H335" s="232" t="s">
        <v>1</v>
      </c>
      <c r="I335" s="234"/>
      <c r="J335" s="230"/>
      <c r="K335" s="230"/>
      <c r="L335" s="235"/>
      <c r="M335" s="236"/>
      <c r="N335" s="237"/>
      <c r="O335" s="237"/>
      <c r="P335" s="237"/>
      <c r="Q335" s="237"/>
      <c r="R335" s="237"/>
      <c r="S335" s="237"/>
      <c r="T335" s="238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9" t="s">
        <v>145</v>
      </c>
      <c r="AU335" s="239" t="s">
        <v>143</v>
      </c>
      <c r="AV335" s="13" t="s">
        <v>81</v>
      </c>
      <c r="AW335" s="13" t="s">
        <v>30</v>
      </c>
      <c r="AX335" s="13" t="s">
        <v>73</v>
      </c>
      <c r="AY335" s="239" t="s">
        <v>135</v>
      </c>
    </row>
    <row r="336" s="14" customFormat="1">
      <c r="A336" s="14"/>
      <c r="B336" s="240"/>
      <c r="C336" s="241"/>
      <c r="D336" s="231" t="s">
        <v>145</v>
      </c>
      <c r="E336" s="242" t="s">
        <v>1</v>
      </c>
      <c r="F336" s="243" t="s">
        <v>188</v>
      </c>
      <c r="G336" s="241"/>
      <c r="H336" s="244">
        <v>10.121</v>
      </c>
      <c r="I336" s="245"/>
      <c r="J336" s="241"/>
      <c r="K336" s="241"/>
      <c r="L336" s="246"/>
      <c r="M336" s="247"/>
      <c r="N336" s="248"/>
      <c r="O336" s="248"/>
      <c r="P336" s="248"/>
      <c r="Q336" s="248"/>
      <c r="R336" s="248"/>
      <c r="S336" s="248"/>
      <c r="T336" s="249"/>
      <c r="U336" s="14"/>
      <c r="V336" s="14"/>
      <c r="W336" s="14"/>
      <c r="X336" s="14"/>
      <c r="Y336" s="14"/>
      <c r="Z336" s="14"/>
      <c r="AA336" s="14"/>
      <c r="AB336" s="14"/>
      <c r="AC336" s="14"/>
      <c r="AD336" s="14"/>
      <c r="AE336" s="14"/>
      <c r="AT336" s="250" t="s">
        <v>145</v>
      </c>
      <c r="AU336" s="250" t="s">
        <v>143</v>
      </c>
      <c r="AV336" s="14" t="s">
        <v>143</v>
      </c>
      <c r="AW336" s="14" t="s">
        <v>30</v>
      </c>
      <c r="AX336" s="14" t="s">
        <v>73</v>
      </c>
      <c r="AY336" s="250" t="s">
        <v>135</v>
      </c>
    </row>
    <row r="337" s="13" customFormat="1">
      <c r="A337" s="13"/>
      <c r="B337" s="229"/>
      <c r="C337" s="230"/>
      <c r="D337" s="231" t="s">
        <v>145</v>
      </c>
      <c r="E337" s="232" t="s">
        <v>1</v>
      </c>
      <c r="F337" s="233" t="s">
        <v>189</v>
      </c>
      <c r="G337" s="230"/>
      <c r="H337" s="232" t="s">
        <v>1</v>
      </c>
      <c r="I337" s="234"/>
      <c r="J337" s="230"/>
      <c r="K337" s="230"/>
      <c r="L337" s="235"/>
      <c r="M337" s="236"/>
      <c r="N337" s="237"/>
      <c r="O337" s="237"/>
      <c r="P337" s="237"/>
      <c r="Q337" s="237"/>
      <c r="R337" s="237"/>
      <c r="S337" s="237"/>
      <c r="T337" s="238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39" t="s">
        <v>145</v>
      </c>
      <c r="AU337" s="239" t="s">
        <v>143</v>
      </c>
      <c r="AV337" s="13" t="s">
        <v>81</v>
      </c>
      <c r="AW337" s="13" t="s">
        <v>30</v>
      </c>
      <c r="AX337" s="13" t="s">
        <v>73</v>
      </c>
      <c r="AY337" s="239" t="s">
        <v>135</v>
      </c>
    </row>
    <row r="338" s="14" customFormat="1">
      <c r="A338" s="14"/>
      <c r="B338" s="240"/>
      <c r="C338" s="241"/>
      <c r="D338" s="231" t="s">
        <v>145</v>
      </c>
      <c r="E338" s="242" t="s">
        <v>1</v>
      </c>
      <c r="F338" s="243" t="s">
        <v>190</v>
      </c>
      <c r="G338" s="241"/>
      <c r="H338" s="244">
        <v>19.026</v>
      </c>
      <c r="I338" s="245"/>
      <c r="J338" s="241"/>
      <c r="K338" s="241"/>
      <c r="L338" s="246"/>
      <c r="M338" s="247"/>
      <c r="N338" s="248"/>
      <c r="O338" s="248"/>
      <c r="P338" s="248"/>
      <c r="Q338" s="248"/>
      <c r="R338" s="248"/>
      <c r="S338" s="248"/>
      <c r="T338" s="249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0" t="s">
        <v>145</v>
      </c>
      <c r="AU338" s="250" t="s">
        <v>143</v>
      </c>
      <c r="AV338" s="14" t="s">
        <v>143</v>
      </c>
      <c r="AW338" s="14" t="s">
        <v>30</v>
      </c>
      <c r="AX338" s="14" t="s">
        <v>73</v>
      </c>
      <c r="AY338" s="250" t="s">
        <v>135</v>
      </c>
    </row>
    <row r="339" s="13" customFormat="1">
      <c r="A339" s="13"/>
      <c r="B339" s="229"/>
      <c r="C339" s="230"/>
      <c r="D339" s="231" t="s">
        <v>145</v>
      </c>
      <c r="E339" s="232" t="s">
        <v>1</v>
      </c>
      <c r="F339" s="233" t="s">
        <v>191</v>
      </c>
      <c r="G339" s="230"/>
      <c r="H339" s="232" t="s">
        <v>1</v>
      </c>
      <c r="I339" s="234"/>
      <c r="J339" s="230"/>
      <c r="K339" s="230"/>
      <c r="L339" s="235"/>
      <c r="M339" s="236"/>
      <c r="N339" s="237"/>
      <c r="O339" s="237"/>
      <c r="P339" s="237"/>
      <c r="Q339" s="237"/>
      <c r="R339" s="237"/>
      <c r="S339" s="237"/>
      <c r="T339" s="23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39" t="s">
        <v>145</v>
      </c>
      <c r="AU339" s="239" t="s">
        <v>143</v>
      </c>
      <c r="AV339" s="13" t="s">
        <v>81</v>
      </c>
      <c r="AW339" s="13" t="s">
        <v>30</v>
      </c>
      <c r="AX339" s="13" t="s">
        <v>73</v>
      </c>
      <c r="AY339" s="239" t="s">
        <v>135</v>
      </c>
    </row>
    <row r="340" s="14" customFormat="1">
      <c r="A340" s="14"/>
      <c r="B340" s="240"/>
      <c r="C340" s="241"/>
      <c r="D340" s="231" t="s">
        <v>145</v>
      </c>
      <c r="E340" s="242" t="s">
        <v>1</v>
      </c>
      <c r="F340" s="243" t="s">
        <v>192</v>
      </c>
      <c r="G340" s="241"/>
      <c r="H340" s="244">
        <v>14.308</v>
      </c>
      <c r="I340" s="245"/>
      <c r="J340" s="241"/>
      <c r="K340" s="241"/>
      <c r="L340" s="246"/>
      <c r="M340" s="247"/>
      <c r="N340" s="248"/>
      <c r="O340" s="248"/>
      <c r="P340" s="248"/>
      <c r="Q340" s="248"/>
      <c r="R340" s="248"/>
      <c r="S340" s="248"/>
      <c r="T340" s="24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50" t="s">
        <v>145</v>
      </c>
      <c r="AU340" s="250" t="s">
        <v>143</v>
      </c>
      <c r="AV340" s="14" t="s">
        <v>143</v>
      </c>
      <c r="AW340" s="14" t="s">
        <v>30</v>
      </c>
      <c r="AX340" s="14" t="s">
        <v>73</v>
      </c>
      <c r="AY340" s="250" t="s">
        <v>135</v>
      </c>
    </row>
    <row r="341" s="15" customFormat="1">
      <c r="A341" s="15"/>
      <c r="B341" s="251"/>
      <c r="C341" s="252"/>
      <c r="D341" s="231" t="s">
        <v>145</v>
      </c>
      <c r="E341" s="253" t="s">
        <v>1</v>
      </c>
      <c r="F341" s="254" t="s">
        <v>153</v>
      </c>
      <c r="G341" s="252"/>
      <c r="H341" s="255">
        <v>55.217999999999996</v>
      </c>
      <c r="I341" s="256"/>
      <c r="J341" s="252"/>
      <c r="K341" s="252"/>
      <c r="L341" s="257"/>
      <c r="M341" s="258"/>
      <c r="N341" s="259"/>
      <c r="O341" s="259"/>
      <c r="P341" s="259"/>
      <c r="Q341" s="259"/>
      <c r="R341" s="259"/>
      <c r="S341" s="259"/>
      <c r="T341" s="26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61" t="s">
        <v>145</v>
      </c>
      <c r="AU341" s="261" t="s">
        <v>143</v>
      </c>
      <c r="AV341" s="15" t="s">
        <v>142</v>
      </c>
      <c r="AW341" s="15" t="s">
        <v>30</v>
      </c>
      <c r="AX341" s="15" t="s">
        <v>81</v>
      </c>
      <c r="AY341" s="261" t="s">
        <v>135</v>
      </c>
    </row>
    <row r="342" s="2" customFormat="1" ht="16.5" customHeight="1">
      <c r="A342" s="38"/>
      <c r="B342" s="39"/>
      <c r="C342" s="215" t="s">
        <v>297</v>
      </c>
      <c r="D342" s="215" t="s">
        <v>138</v>
      </c>
      <c r="E342" s="216" t="s">
        <v>298</v>
      </c>
      <c r="F342" s="217" t="s">
        <v>299</v>
      </c>
      <c r="G342" s="218" t="s">
        <v>166</v>
      </c>
      <c r="H342" s="219">
        <v>4500</v>
      </c>
      <c r="I342" s="220"/>
      <c r="J342" s="221">
        <f>ROUND(I342*H342,2)</f>
        <v>0</v>
      </c>
      <c r="K342" s="222"/>
      <c r="L342" s="44"/>
      <c r="M342" s="223" t="s">
        <v>1</v>
      </c>
      <c r="N342" s="224" t="s">
        <v>39</v>
      </c>
      <c r="O342" s="91"/>
      <c r="P342" s="225">
        <f>O342*H342</f>
        <v>0</v>
      </c>
      <c r="Q342" s="225">
        <v>0</v>
      </c>
      <c r="R342" s="225">
        <f>Q342*H342</f>
        <v>0</v>
      </c>
      <c r="S342" s="225">
        <v>0</v>
      </c>
      <c r="T342" s="22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27" t="s">
        <v>142</v>
      </c>
      <c r="AT342" s="227" t="s">
        <v>138</v>
      </c>
      <c r="AU342" s="227" t="s">
        <v>143</v>
      </c>
      <c r="AY342" s="17" t="s">
        <v>135</v>
      </c>
      <c r="BE342" s="228">
        <f>IF(N342="základní",J342,0)</f>
        <v>0</v>
      </c>
      <c r="BF342" s="228">
        <f>IF(N342="snížená",J342,0)</f>
        <v>0</v>
      </c>
      <c r="BG342" s="228">
        <f>IF(N342="zákl. přenesená",J342,0)</f>
        <v>0</v>
      </c>
      <c r="BH342" s="228">
        <f>IF(N342="sníž. přenesená",J342,0)</f>
        <v>0</v>
      </c>
      <c r="BI342" s="228">
        <f>IF(N342="nulová",J342,0)</f>
        <v>0</v>
      </c>
      <c r="BJ342" s="17" t="s">
        <v>143</v>
      </c>
      <c r="BK342" s="228">
        <f>ROUND(I342*H342,2)</f>
        <v>0</v>
      </c>
      <c r="BL342" s="17" t="s">
        <v>142</v>
      </c>
      <c r="BM342" s="227" t="s">
        <v>300</v>
      </c>
    </row>
    <row r="343" s="13" customFormat="1">
      <c r="A343" s="13"/>
      <c r="B343" s="229"/>
      <c r="C343" s="230"/>
      <c r="D343" s="231" t="s">
        <v>145</v>
      </c>
      <c r="E343" s="232" t="s">
        <v>1</v>
      </c>
      <c r="F343" s="233" t="s">
        <v>301</v>
      </c>
      <c r="G343" s="230"/>
      <c r="H343" s="232" t="s">
        <v>1</v>
      </c>
      <c r="I343" s="234"/>
      <c r="J343" s="230"/>
      <c r="K343" s="230"/>
      <c r="L343" s="235"/>
      <c r="M343" s="236"/>
      <c r="N343" s="237"/>
      <c r="O343" s="237"/>
      <c r="P343" s="237"/>
      <c r="Q343" s="237"/>
      <c r="R343" s="237"/>
      <c r="S343" s="237"/>
      <c r="T343" s="238"/>
      <c r="U343" s="13"/>
      <c r="V343" s="13"/>
      <c r="W343" s="13"/>
      <c r="X343" s="13"/>
      <c r="Y343" s="13"/>
      <c r="Z343" s="13"/>
      <c r="AA343" s="13"/>
      <c r="AB343" s="13"/>
      <c r="AC343" s="13"/>
      <c r="AD343" s="13"/>
      <c r="AE343" s="13"/>
      <c r="AT343" s="239" t="s">
        <v>145</v>
      </c>
      <c r="AU343" s="239" t="s">
        <v>143</v>
      </c>
      <c r="AV343" s="13" t="s">
        <v>81</v>
      </c>
      <c r="AW343" s="13" t="s">
        <v>30</v>
      </c>
      <c r="AX343" s="13" t="s">
        <v>73</v>
      </c>
      <c r="AY343" s="239" t="s">
        <v>135</v>
      </c>
    </row>
    <row r="344" s="14" customFormat="1">
      <c r="A344" s="14"/>
      <c r="B344" s="240"/>
      <c r="C344" s="241"/>
      <c r="D344" s="231" t="s">
        <v>145</v>
      </c>
      <c r="E344" s="242" t="s">
        <v>1</v>
      </c>
      <c r="F344" s="243" t="s">
        <v>302</v>
      </c>
      <c r="G344" s="241"/>
      <c r="H344" s="244">
        <v>4500</v>
      </c>
      <c r="I344" s="245"/>
      <c r="J344" s="241"/>
      <c r="K344" s="241"/>
      <c r="L344" s="246"/>
      <c r="M344" s="247"/>
      <c r="N344" s="248"/>
      <c r="O344" s="248"/>
      <c r="P344" s="248"/>
      <c r="Q344" s="248"/>
      <c r="R344" s="248"/>
      <c r="S344" s="248"/>
      <c r="T344" s="24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0" t="s">
        <v>145</v>
      </c>
      <c r="AU344" s="250" t="s">
        <v>143</v>
      </c>
      <c r="AV344" s="14" t="s">
        <v>143</v>
      </c>
      <c r="AW344" s="14" t="s">
        <v>30</v>
      </c>
      <c r="AX344" s="14" t="s">
        <v>81</v>
      </c>
      <c r="AY344" s="250" t="s">
        <v>135</v>
      </c>
    </row>
    <row r="345" s="2" customFormat="1" ht="24.15" customHeight="1">
      <c r="A345" s="38"/>
      <c r="B345" s="39"/>
      <c r="C345" s="215" t="s">
        <v>303</v>
      </c>
      <c r="D345" s="215" t="s">
        <v>138</v>
      </c>
      <c r="E345" s="216" t="s">
        <v>304</v>
      </c>
      <c r="F345" s="217" t="s">
        <v>305</v>
      </c>
      <c r="G345" s="218" t="s">
        <v>166</v>
      </c>
      <c r="H345" s="219">
        <v>0.90000000000000002</v>
      </c>
      <c r="I345" s="220"/>
      <c r="J345" s="221">
        <f>ROUND(I345*H345,2)</f>
        <v>0</v>
      </c>
      <c r="K345" s="222"/>
      <c r="L345" s="44"/>
      <c r="M345" s="223" t="s">
        <v>1</v>
      </c>
      <c r="N345" s="224" t="s">
        <v>39</v>
      </c>
      <c r="O345" s="91"/>
      <c r="P345" s="225">
        <f>O345*H345</f>
        <v>0</v>
      </c>
      <c r="Q345" s="225">
        <v>0</v>
      </c>
      <c r="R345" s="225">
        <f>Q345*H345</f>
        <v>0</v>
      </c>
      <c r="S345" s="225">
        <v>0.18099999999999999</v>
      </c>
      <c r="T345" s="226">
        <f>S345*H345</f>
        <v>0.16289999999999999</v>
      </c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R345" s="227" t="s">
        <v>142</v>
      </c>
      <c r="AT345" s="227" t="s">
        <v>138</v>
      </c>
      <c r="AU345" s="227" t="s">
        <v>143</v>
      </c>
      <c r="AY345" s="17" t="s">
        <v>135</v>
      </c>
      <c r="BE345" s="228">
        <f>IF(N345="základní",J345,0)</f>
        <v>0</v>
      </c>
      <c r="BF345" s="228">
        <f>IF(N345="snížená",J345,0)</f>
        <v>0</v>
      </c>
      <c r="BG345" s="228">
        <f>IF(N345="zákl. přenesená",J345,0)</f>
        <v>0</v>
      </c>
      <c r="BH345" s="228">
        <f>IF(N345="sníž. přenesená",J345,0)</f>
        <v>0</v>
      </c>
      <c r="BI345" s="228">
        <f>IF(N345="nulová",J345,0)</f>
        <v>0</v>
      </c>
      <c r="BJ345" s="17" t="s">
        <v>143</v>
      </c>
      <c r="BK345" s="228">
        <f>ROUND(I345*H345,2)</f>
        <v>0</v>
      </c>
      <c r="BL345" s="17" t="s">
        <v>142</v>
      </c>
      <c r="BM345" s="227" t="s">
        <v>306</v>
      </c>
    </row>
    <row r="346" s="13" customFormat="1">
      <c r="A346" s="13"/>
      <c r="B346" s="229"/>
      <c r="C346" s="230"/>
      <c r="D346" s="231" t="s">
        <v>145</v>
      </c>
      <c r="E346" s="232" t="s">
        <v>1</v>
      </c>
      <c r="F346" s="233" t="s">
        <v>307</v>
      </c>
      <c r="G346" s="230"/>
      <c r="H346" s="232" t="s">
        <v>1</v>
      </c>
      <c r="I346" s="234"/>
      <c r="J346" s="230"/>
      <c r="K346" s="230"/>
      <c r="L346" s="235"/>
      <c r="M346" s="236"/>
      <c r="N346" s="237"/>
      <c r="O346" s="237"/>
      <c r="P346" s="237"/>
      <c r="Q346" s="237"/>
      <c r="R346" s="237"/>
      <c r="S346" s="237"/>
      <c r="T346" s="238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39" t="s">
        <v>145</v>
      </c>
      <c r="AU346" s="239" t="s">
        <v>143</v>
      </c>
      <c r="AV346" s="13" t="s">
        <v>81</v>
      </c>
      <c r="AW346" s="13" t="s">
        <v>30</v>
      </c>
      <c r="AX346" s="13" t="s">
        <v>73</v>
      </c>
      <c r="AY346" s="239" t="s">
        <v>135</v>
      </c>
    </row>
    <row r="347" s="14" customFormat="1">
      <c r="A347" s="14"/>
      <c r="B347" s="240"/>
      <c r="C347" s="241"/>
      <c r="D347" s="231" t="s">
        <v>145</v>
      </c>
      <c r="E347" s="242" t="s">
        <v>1</v>
      </c>
      <c r="F347" s="243" t="s">
        <v>308</v>
      </c>
      <c r="G347" s="241"/>
      <c r="H347" s="244">
        <v>0.90000000000000002</v>
      </c>
      <c r="I347" s="245"/>
      <c r="J347" s="241"/>
      <c r="K347" s="241"/>
      <c r="L347" s="246"/>
      <c r="M347" s="247"/>
      <c r="N347" s="248"/>
      <c r="O347" s="248"/>
      <c r="P347" s="248"/>
      <c r="Q347" s="248"/>
      <c r="R347" s="248"/>
      <c r="S347" s="248"/>
      <c r="T347" s="249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0" t="s">
        <v>145</v>
      </c>
      <c r="AU347" s="250" t="s">
        <v>143</v>
      </c>
      <c r="AV347" s="14" t="s">
        <v>143</v>
      </c>
      <c r="AW347" s="14" t="s">
        <v>30</v>
      </c>
      <c r="AX347" s="14" t="s">
        <v>81</v>
      </c>
      <c r="AY347" s="250" t="s">
        <v>135</v>
      </c>
    </row>
    <row r="348" s="2" customFormat="1" ht="21.75" customHeight="1">
      <c r="A348" s="38"/>
      <c r="B348" s="39"/>
      <c r="C348" s="215" t="s">
        <v>309</v>
      </c>
      <c r="D348" s="215" t="s">
        <v>138</v>
      </c>
      <c r="E348" s="216" t="s">
        <v>310</v>
      </c>
      <c r="F348" s="217" t="s">
        <v>311</v>
      </c>
      <c r="G348" s="218" t="s">
        <v>166</v>
      </c>
      <c r="H348" s="219">
        <v>21.884</v>
      </c>
      <c r="I348" s="220"/>
      <c r="J348" s="221">
        <f>ROUND(I348*H348,2)</f>
        <v>0</v>
      </c>
      <c r="K348" s="222"/>
      <c r="L348" s="44"/>
      <c r="M348" s="223" t="s">
        <v>1</v>
      </c>
      <c r="N348" s="224" t="s">
        <v>39</v>
      </c>
      <c r="O348" s="91"/>
      <c r="P348" s="225">
        <f>O348*H348</f>
        <v>0</v>
      </c>
      <c r="Q348" s="225">
        <v>0</v>
      </c>
      <c r="R348" s="225">
        <f>Q348*H348</f>
        <v>0</v>
      </c>
      <c r="S348" s="225">
        <v>0</v>
      </c>
      <c r="T348" s="226">
        <f>S348*H348</f>
        <v>0</v>
      </c>
      <c r="U348" s="38"/>
      <c r="V348" s="38"/>
      <c r="W348" s="38"/>
      <c r="X348" s="38"/>
      <c r="Y348" s="38"/>
      <c r="Z348" s="38"/>
      <c r="AA348" s="38"/>
      <c r="AB348" s="38"/>
      <c r="AC348" s="38"/>
      <c r="AD348" s="38"/>
      <c r="AE348" s="38"/>
      <c r="AR348" s="227" t="s">
        <v>142</v>
      </c>
      <c r="AT348" s="227" t="s">
        <v>138</v>
      </c>
      <c r="AU348" s="227" t="s">
        <v>143</v>
      </c>
      <c r="AY348" s="17" t="s">
        <v>135</v>
      </c>
      <c r="BE348" s="228">
        <f>IF(N348="základní",J348,0)</f>
        <v>0</v>
      </c>
      <c r="BF348" s="228">
        <f>IF(N348="snížená",J348,0)</f>
        <v>0</v>
      </c>
      <c r="BG348" s="228">
        <f>IF(N348="zákl. přenesená",J348,0)</f>
        <v>0</v>
      </c>
      <c r="BH348" s="228">
        <f>IF(N348="sníž. přenesená",J348,0)</f>
        <v>0</v>
      </c>
      <c r="BI348" s="228">
        <f>IF(N348="nulová",J348,0)</f>
        <v>0</v>
      </c>
      <c r="BJ348" s="17" t="s">
        <v>143</v>
      </c>
      <c r="BK348" s="228">
        <f>ROUND(I348*H348,2)</f>
        <v>0</v>
      </c>
      <c r="BL348" s="17" t="s">
        <v>142</v>
      </c>
      <c r="BM348" s="227" t="s">
        <v>312</v>
      </c>
    </row>
    <row r="349" s="13" customFormat="1">
      <c r="A349" s="13"/>
      <c r="B349" s="229"/>
      <c r="C349" s="230"/>
      <c r="D349" s="231" t="s">
        <v>145</v>
      </c>
      <c r="E349" s="232" t="s">
        <v>1</v>
      </c>
      <c r="F349" s="233" t="s">
        <v>182</v>
      </c>
      <c r="G349" s="230"/>
      <c r="H349" s="232" t="s">
        <v>1</v>
      </c>
      <c r="I349" s="234"/>
      <c r="J349" s="230"/>
      <c r="K349" s="230"/>
      <c r="L349" s="235"/>
      <c r="M349" s="236"/>
      <c r="N349" s="237"/>
      <c r="O349" s="237"/>
      <c r="P349" s="237"/>
      <c r="Q349" s="237"/>
      <c r="R349" s="237"/>
      <c r="S349" s="237"/>
      <c r="T349" s="23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9" t="s">
        <v>145</v>
      </c>
      <c r="AU349" s="239" t="s">
        <v>143</v>
      </c>
      <c r="AV349" s="13" t="s">
        <v>81</v>
      </c>
      <c r="AW349" s="13" t="s">
        <v>30</v>
      </c>
      <c r="AX349" s="13" t="s">
        <v>73</v>
      </c>
      <c r="AY349" s="239" t="s">
        <v>135</v>
      </c>
    </row>
    <row r="350" s="14" customFormat="1">
      <c r="A350" s="14"/>
      <c r="B350" s="240"/>
      <c r="C350" s="241"/>
      <c r="D350" s="231" t="s">
        <v>145</v>
      </c>
      <c r="E350" s="242" t="s">
        <v>1</v>
      </c>
      <c r="F350" s="243" t="s">
        <v>183</v>
      </c>
      <c r="G350" s="241"/>
      <c r="H350" s="244">
        <v>7.6529999999999996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145</v>
      </c>
      <c r="AU350" s="250" t="s">
        <v>143</v>
      </c>
      <c r="AV350" s="14" t="s">
        <v>143</v>
      </c>
      <c r="AW350" s="14" t="s">
        <v>30</v>
      </c>
      <c r="AX350" s="14" t="s">
        <v>73</v>
      </c>
      <c r="AY350" s="250" t="s">
        <v>135</v>
      </c>
    </row>
    <row r="351" s="13" customFormat="1">
      <c r="A351" s="13"/>
      <c r="B351" s="229"/>
      <c r="C351" s="230"/>
      <c r="D351" s="231" t="s">
        <v>145</v>
      </c>
      <c r="E351" s="232" t="s">
        <v>1</v>
      </c>
      <c r="F351" s="233" t="s">
        <v>184</v>
      </c>
      <c r="G351" s="230"/>
      <c r="H351" s="232" t="s">
        <v>1</v>
      </c>
      <c r="I351" s="234"/>
      <c r="J351" s="230"/>
      <c r="K351" s="230"/>
      <c r="L351" s="235"/>
      <c r="M351" s="236"/>
      <c r="N351" s="237"/>
      <c r="O351" s="237"/>
      <c r="P351" s="237"/>
      <c r="Q351" s="237"/>
      <c r="R351" s="237"/>
      <c r="S351" s="237"/>
      <c r="T351" s="238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9" t="s">
        <v>145</v>
      </c>
      <c r="AU351" s="239" t="s">
        <v>143</v>
      </c>
      <c r="AV351" s="13" t="s">
        <v>81</v>
      </c>
      <c r="AW351" s="13" t="s">
        <v>30</v>
      </c>
      <c r="AX351" s="13" t="s">
        <v>73</v>
      </c>
      <c r="AY351" s="239" t="s">
        <v>135</v>
      </c>
    </row>
    <row r="352" s="14" customFormat="1">
      <c r="A352" s="14"/>
      <c r="B352" s="240"/>
      <c r="C352" s="241"/>
      <c r="D352" s="231" t="s">
        <v>145</v>
      </c>
      <c r="E352" s="242" t="s">
        <v>1</v>
      </c>
      <c r="F352" s="243" t="s">
        <v>185</v>
      </c>
      <c r="G352" s="241"/>
      <c r="H352" s="244">
        <v>2.9350000000000001</v>
      </c>
      <c r="I352" s="245"/>
      <c r="J352" s="241"/>
      <c r="K352" s="241"/>
      <c r="L352" s="246"/>
      <c r="M352" s="247"/>
      <c r="N352" s="248"/>
      <c r="O352" s="248"/>
      <c r="P352" s="248"/>
      <c r="Q352" s="248"/>
      <c r="R352" s="248"/>
      <c r="S352" s="248"/>
      <c r="T352" s="249"/>
      <c r="U352" s="14"/>
      <c r="V352" s="14"/>
      <c r="W352" s="14"/>
      <c r="X352" s="14"/>
      <c r="Y352" s="14"/>
      <c r="Z352" s="14"/>
      <c r="AA352" s="14"/>
      <c r="AB352" s="14"/>
      <c r="AC352" s="14"/>
      <c r="AD352" s="14"/>
      <c r="AE352" s="14"/>
      <c r="AT352" s="250" t="s">
        <v>145</v>
      </c>
      <c r="AU352" s="250" t="s">
        <v>143</v>
      </c>
      <c r="AV352" s="14" t="s">
        <v>143</v>
      </c>
      <c r="AW352" s="14" t="s">
        <v>30</v>
      </c>
      <c r="AX352" s="14" t="s">
        <v>73</v>
      </c>
      <c r="AY352" s="250" t="s">
        <v>135</v>
      </c>
    </row>
    <row r="353" s="13" customFormat="1">
      <c r="A353" s="13"/>
      <c r="B353" s="229"/>
      <c r="C353" s="230"/>
      <c r="D353" s="231" t="s">
        <v>145</v>
      </c>
      <c r="E353" s="232" t="s">
        <v>1</v>
      </c>
      <c r="F353" s="233" t="s">
        <v>175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145</v>
      </c>
      <c r="AU353" s="239" t="s">
        <v>143</v>
      </c>
      <c r="AV353" s="13" t="s">
        <v>81</v>
      </c>
      <c r="AW353" s="13" t="s">
        <v>30</v>
      </c>
      <c r="AX353" s="13" t="s">
        <v>73</v>
      </c>
      <c r="AY353" s="239" t="s">
        <v>135</v>
      </c>
    </row>
    <row r="354" s="14" customFormat="1">
      <c r="A354" s="14"/>
      <c r="B354" s="240"/>
      <c r="C354" s="241"/>
      <c r="D354" s="231" t="s">
        <v>145</v>
      </c>
      <c r="E354" s="242" t="s">
        <v>1</v>
      </c>
      <c r="F354" s="243" t="s">
        <v>186</v>
      </c>
      <c r="G354" s="241"/>
      <c r="H354" s="244">
        <v>1.175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145</v>
      </c>
      <c r="AU354" s="250" t="s">
        <v>143</v>
      </c>
      <c r="AV354" s="14" t="s">
        <v>143</v>
      </c>
      <c r="AW354" s="14" t="s">
        <v>30</v>
      </c>
      <c r="AX354" s="14" t="s">
        <v>73</v>
      </c>
      <c r="AY354" s="250" t="s">
        <v>135</v>
      </c>
    </row>
    <row r="355" s="13" customFormat="1">
      <c r="A355" s="13"/>
      <c r="B355" s="229"/>
      <c r="C355" s="230"/>
      <c r="D355" s="231" t="s">
        <v>145</v>
      </c>
      <c r="E355" s="232" t="s">
        <v>1</v>
      </c>
      <c r="F355" s="233" t="s">
        <v>187</v>
      </c>
      <c r="G355" s="230"/>
      <c r="H355" s="232" t="s">
        <v>1</v>
      </c>
      <c r="I355" s="234"/>
      <c r="J355" s="230"/>
      <c r="K355" s="230"/>
      <c r="L355" s="235"/>
      <c r="M355" s="236"/>
      <c r="N355" s="237"/>
      <c r="O355" s="237"/>
      <c r="P355" s="237"/>
      <c r="Q355" s="237"/>
      <c r="R355" s="237"/>
      <c r="S355" s="237"/>
      <c r="T355" s="238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9" t="s">
        <v>145</v>
      </c>
      <c r="AU355" s="239" t="s">
        <v>143</v>
      </c>
      <c r="AV355" s="13" t="s">
        <v>81</v>
      </c>
      <c r="AW355" s="13" t="s">
        <v>30</v>
      </c>
      <c r="AX355" s="13" t="s">
        <v>73</v>
      </c>
      <c r="AY355" s="239" t="s">
        <v>135</v>
      </c>
    </row>
    <row r="356" s="14" customFormat="1">
      <c r="A356" s="14"/>
      <c r="B356" s="240"/>
      <c r="C356" s="241"/>
      <c r="D356" s="231" t="s">
        <v>145</v>
      </c>
      <c r="E356" s="242" t="s">
        <v>1</v>
      </c>
      <c r="F356" s="243" t="s">
        <v>188</v>
      </c>
      <c r="G356" s="241"/>
      <c r="H356" s="244">
        <v>10.121</v>
      </c>
      <c r="I356" s="245"/>
      <c r="J356" s="241"/>
      <c r="K356" s="241"/>
      <c r="L356" s="246"/>
      <c r="M356" s="247"/>
      <c r="N356" s="248"/>
      <c r="O356" s="248"/>
      <c r="P356" s="248"/>
      <c r="Q356" s="248"/>
      <c r="R356" s="248"/>
      <c r="S356" s="248"/>
      <c r="T356" s="24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50" t="s">
        <v>145</v>
      </c>
      <c r="AU356" s="250" t="s">
        <v>143</v>
      </c>
      <c r="AV356" s="14" t="s">
        <v>143</v>
      </c>
      <c r="AW356" s="14" t="s">
        <v>30</v>
      </c>
      <c r="AX356" s="14" t="s">
        <v>73</v>
      </c>
      <c r="AY356" s="250" t="s">
        <v>135</v>
      </c>
    </row>
    <row r="357" s="15" customFormat="1">
      <c r="A357" s="15"/>
      <c r="B357" s="251"/>
      <c r="C357" s="252"/>
      <c r="D357" s="231" t="s">
        <v>145</v>
      </c>
      <c r="E357" s="253" t="s">
        <v>1</v>
      </c>
      <c r="F357" s="254" t="s">
        <v>153</v>
      </c>
      <c r="G357" s="252"/>
      <c r="H357" s="255">
        <v>21.884</v>
      </c>
      <c r="I357" s="256"/>
      <c r="J357" s="252"/>
      <c r="K357" s="252"/>
      <c r="L357" s="257"/>
      <c r="M357" s="258"/>
      <c r="N357" s="259"/>
      <c r="O357" s="259"/>
      <c r="P357" s="259"/>
      <c r="Q357" s="259"/>
      <c r="R357" s="259"/>
      <c r="S357" s="259"/>
      <c r="T357" s="260"/>
      <c r="U357" s="15"/>
      <c r="V357" s="15"/>
      <c r="W357" s="15"/>
      <c r="X357" s="15"/>
      <c r="Y357" s="15"/>
      <c r="Z357" s="15"/>
      <c r="AA357" s="15"/>
      <c r="AB357" s="15"/>
      <c r="AC357" s="15"/>
      <c r="AD357" s="15"/>
      <c r="AE357" s="15"/>
      <c r="AT357" s="261" t="s">
        <v>145</v>
      </c>
      <c r="AU357" s="261" t="s">
        <v>143</v>
      </c>
      <c r="AV357" s="15" t="s">
        <v>142</v>
      </c>
      <c r="AW357" s="15" t="s">
        <v>30</v>
      </c>
      <c r="AX357" s="15" t="s">
        <v>81</v>
      </c>
      <c r="AY357" s="261" t="s">
        <v>135</v>
      </c>
    </row>
    <row r="358" s="2" customFormat="1" ht="24.15" customHeight="1">
      <c r="A358" s="38"/>
      <c r="B358" s="39"/>
      <c r="C358" s="215" t="s">
        <v>313</v>
      </c>
      <c r="D358" s="215" t="s">
        <v>138</v>
      </c>
      <c r="E358" s="216" t="s">
        <v>314</v>
      </c>
      <c r="F358" s="217" t="s">
        <v>315</v>
      </c>
      <c r="G358" s="218" t="s">
        <v>166</v>
      </c>
      <c r="H358" s="219">
        <v>21.884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39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142</v>
      </c>
      <c r="AT358" s="227" t="s">
        <v>138</v>
      </c>
      <c r="AU358" s="227" t="s">
        <v>143</v>
      </c>
      <c r="AY358" s="17" t="s">
        <v>135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143</v>
      </c>
      <c r="BK358" s="228">
        <f>ROUND(I358*H358,2)</f>
        <v>0</v>
      </c>
      <c r="BL358" s="17" t="s">
        <v>142</v>
      </c>
      <c r="BM358" s="227" t="s">
        <v>316</v>
      </c>
    </row>
    <row r="359" s="13" customFormat="1">
      <c r="A359" s="13"/>
      <c r="B359" s="229"/>
      <c r="C359" s="230"/>
      <c r="D359" s="231" t="s">
        <v>145</v>
      </c>
      <c r="E359" s="232" t="s">
        <v>1</v>
      </c>
      <c r="F359" s="233" t="s">
        <v>182</v>
      </c>
      <c r="G359" s="230"/>
      <c r="H359" s="232" t="s">
        <v>1</v>
      </c>
      <c r="I359" s="234"/>
      <c r="J359" s="230"/>
      <c r="K359" s="230"/>
      <c r="L359" s="235"/>
      <c r="M359" s="236"/>
      <c r="N359" s="237"/>
      <c r="O359" s="237"/>
      <c r="P359" s="237"/>
      <c r="Q359" s="237"/>
      <c r="R359" s="237"/>
      <c r="S359" s="237"/>
      <c r="T359" s="23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39" t="s">
        <v>145</v>
      </c>
      <c r="AU359" s="239" t="s">
        <v>143</v>
      </c>
      <c r="AV359" s="13" t="s">
        <v>81</v>
      </c>
      <c r="AW359" s="13" t="s">
        <v>30</v>
      </c>
      <c r="AX359" s="13" t="s">
        <v>73</v>
      </c>
      <c r="AY359" s="239" t="s">
        <v>135</v>
      </c>
    </row>
    <row r="360" s="14" customFormat="1">
      <c r="A360" s="14"/>
      <c r="B360" s="240"/>
      <c r="C360" s="241"/>
      <c r="D360" s="231" t="s">
        <v>145</v>
      </c>
      <c r="E360" s="242" t="s">
        <v>1</v>
      </c>
      <c r="F360" s="243" t="s">
        <v>183</v>
      </c>
      <c r="G360" s="241"/>
      <c r="H360" s="244">
        <v>7.6529999999999996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145</v>
      </c>
      <c r="AU360" s="250" t="s">
        <v>143</v>
      </c>
      <c r="AV360" s="14" t="s">
        <v>143</v>
      </c>
      <c r="AW360" s="14" t="s">
        <v>30</v>
      </c>
      <c r="AX360" s="14" t="s">
        <v>73</v>
      </c>
      <c r="AY360" s="250" t="s">
        <v>135</v>
      </c>
    </row>
    <row r="361" s="13" customFormat="1">
      <c r="A361" s="13"/>
      <c r="B361" s="229"/>
      <c r="C361" s="230"/>
      <c r="D361" s="231" t="s">
        <v>145</v>
      </c>
      <c r="E361" s="232" t="s">
        <v>1</v>
      </c>
      <c r="F361" s="233" t="s">
        <v>184</v>
      </c>
      <c r="G361" s="230"/>
      <c r="H361" s="232" t="s">
        <v>1</v>
      </c>
      <c r="I361" s="234"/>
      <c r="J361" s="230"/>
      <c r="K361" s="230"/>
      <c r="L361" s="235"/>
      <c r="M361" s="236"/>
      <c r="N361" s="237"/>
      <c r="O361" s="237"/>
      <c r="P361" s="237"/>
      <c r="Q361" s="237"/>
      <c r="R361" s="237"/>
      <c r="S361" s="237"/>
      <c r="T361" s="23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9" t="s">
        <v>145</v>
      </c>
      <c r="AU361" s="239" t="s">
        <v>143</v>
      </c>
      <c r="AV361" s="13" t="s">
        <v>81</v>
      </c>
      <c r="AW361" s="13" t="s">
        <v>30</v>
      </c>
      <c r="AX361" s="13" t="s">
        <v>73</v>
      </c>
      <c r="AY361" s="239" t="s">
        <v>135</v>
      </c>
    </row>
    <row r="362" s="14" customFormat="1">
      <c r="A362" s="14"/>
      <c r="B362" s="240"/>
      <c r="C362" s="241"/>
      <c r="D362" s="231" t="s">
        <v>145</v>
      </c>
      <c r="E362" s="242" t="s">
        <v>1</v>
      </c>
      <c r="F362" s="243" t="s">
        <v>185</v>
      </c>
      <c r="G362" s="241"/>
      <c r="H362" s="244">
        <v>2.9350000000000001</v>
      </c>
      <c r="I362" s="245"/>
      <c r="J362" s="241"/>
      <c r="K362" s="241"/>
      <c r="L362" s="246"/>
      <c r="M362" s="247"/>
      <c r="N362" s="248"/>
      <c r="O362" s="248"/>
      <c r="P362" s="248"/>
      <c r="Q362" s="248"/>
      <c r="R362" s="248"/>
      <c r="S362" s="248"/>
      <c r="T362" s="24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0" t="s">
        <v>145</v>
      </c>
      <c r="AU362" s="250" t="s">
        <v>143</v>
      </c>
      <c r="AV362" s="14" t="s">
        <v>143</v>
      </c>
      <c r="AW362" s="14" t="s">
        <v>30</v>
      </c>
      <c r="AX362" s="14" t="s">
        <v>73</v>
      </c>
      <c r="AY362" s="250" t="s">
        <v>135</v>
      </c>
    </row>
    <row r="363" s="13" customFormat="1">
      <c r="A363" s="13"/>
      <c r="B363" s="229"/>
      <c r="C363" s="230"/>
      <c r="D363" s="231" t="s">
        <v>145</v>
      </c>
      <c r="E363" s="232" t="s">
        <v>1</v>
      </c>
      <c r="F363" s="233" t="s">
        <v>175</v>
      </c>
      <c r="G363" s="230"/>
      <c r="H363" s="232" t="s">
        <v>1</v>
      </c>
      <c r="I363" s="234"/>
      <c r="J363" s="230"/>
      <c r="K363" s="230"/>
      <c r="L363" s="235"/>
      <c r="M363" s="236"/>
      <c r="N363" s="237"/>
      <c r="O363" s="237"/>
      <c r="P363" s="237"/>
      <c r="Q363" s="237"/>
      <c r="R363" s="237"/>
      <c r="S363" s="237"/>
      <c r="T363" s="238"/>
      <c r="U363" s="13"/>
      <c r="V363" s="13"/>
      <c r="W363" s="13"/>
      <c r="X363" s="13"/>
      <c r="Y363" s="13"/>
      <c r="Z363" s="13"/>
      <c r="AA363" s="13"/>
      <c r="AB363" s="13"/>
      <c r="AC363" s="13"/>
      <c r="AD363" s="13"/>
      <c r="AE363" s="13"/>
      <c r="AT363" s="239" t="s">
        <v>145</v>
      </c>
      <c r="AU363" s="239" t="s">
        <v>143</v>
      </c>
      <c r="AV363" s="13" t="s">
        <v>81</v>
      </c>
      <c r="AW363" s="13" t="s">
        <v>30</v>
      </c>
      <c r="AX363" s="13" t="s">
        <v>73</v>
      </c>
      <c r="AY363" s="239" t="s">
        <v>135</v>
      </c>
    </row>
    <row r="364" s="14" customFormat="1">
      <c r="A364" s="14"/>
      <c r="B364" s="240"/>
      <c r="C364" s="241"/>
      <c r="D364" s="231" t="s">
        <v>145</v>
      </c>
      <c r="E364" s="242" t="s">
        <v>1</v>
      </c>
      <c r="F364" s="243" t="s">
        <v>186</v>
      </c>
      <c r="G364" s="241"/>
      <c r="H364" s="244">
        <v>1.175</v>
      </c>
      <c r="I364" s="245"/>
      <c r="J364" s="241"/>
      <c r="K364" s="241"/>
      <c r="L364" s="246"/>
      <c r="M364" s="247"/>
      <c r="N364" s="248"/>
      <c r="O364" s="248"/>
      <c r="P364" s="248"/>
      <c r="Q364" s="248"/>
      <c r="R364" s="248"/>
      <c r="S364" s="248"/>
      <c r="T364" s="24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0" t="s">
        <v>145</v>
      </c>
      <c r="AU364" s="250" t="s">
        <v>143</v>
      </c>
      <c r="AV364" s="14" t="s">
        <v>143</v>
      </c>
      <c r="AW364" s="14" t="s">
        <v>30</v>
      </c>
      <c r="AX364" s="14" t="s">
        <v>73</v>
      </c>
      <c r="AY364" s="250" t="s">
        <v>135</v>
      </c>
    </row>
    <row r="365" s="13" customFormat="1">
      <c r="A365" s="13"/>
      <c r="B365" s="229"/>
      <c r="C365" s="230"/>
      <c r="D365" s="231" t="s">
        <v>145</v>
      </c>
      <c r="E365" s="232" t="s">
        <v>1</v>
      </c>
      <c r="F365" s="233" t="s">
        <v>187</v>
      </c>
      <c r="G365" s="230"/>
      <c r="H365" s="232" t="s">
        <v>1</v>
      </c>
      <c r="I365" s="234"/>
      <c r="J365" s="230"/>
      <c r="K365" s="230"/>
      <c r="L365" s="235"/>
      <c r="M365" s="236"/>
      <c r="N365" s="237"/>
      <c r="O365" s="237"/>
      <c r="P365" s="237"/>
      <c r="Q365" s="237"/>
      <c r="R365" s="237"/>
      <c r="S365" s="237"/>
      <c r="T365" s="238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39" t="s">
        <v>145</v>
      </c>
      <c r="AU365" s="239" t="s">
        <v>143</v>
      </c>
      <c r="AV365" s="13" t="s">
        <v>81</v>
      </c>
      <c r="AW365" s="13" t="s">
        <v>30</v>
      </c>
      <c r="AX365" s="13" t="s">
        <v>73</v>
      </c>
      <c r="AY365" s="239" t="s">
        <v>135</v>
      </c>
    </row>
    <row r="366" s="14" customFormat="1">
      <c r="A366" s="14"/>
      <c r="B366" s="240"/>
      <c r="C366" s="241"/>
      <c r="D366" s="231" t="s">
        <v>145</v>
      </c>
      <c r="E366" s="242" t="s">
        <v>1</v>
      </c>
      <c r="F366" s="243" t="s">
        <v>188</v>
      </c>
      <c r="G366" s="241"/>
      <c r="H366" s="244">
        <v>10.121</v>
      </c>
      <c r="I366" s="245"/>
      <c r="J366" s="241"/>
      <c r="K366" s="241"/>
      <c r="L366" s="246"/>
      <c r="M366" s="247"/>
      <c r="N366" s="248"/>
      <c r="O366" s="248"/>
      <c r="P366" s="248"/>
      <c r="Q366" s="248"/>
      <c r="R366" s="248"/>
      <c r="S366" s="248"/>
      <c r="T366" s="249"/>
      <c r="U366" s="14"/>
      <c r="V366" s="14"/>
      <c r="W366" s="14"/>
      <c r="X366" s="14"/>
      <c r="Y366" s="14"/>
      <c r="Z366" s="14"/>
      <c r="AA366" s="14"/>
      <c r="AB366" s="14"/>
      <c r="AC366" s="14"/>
      <c r="AD366" s="14"/>
      <c r="AE366" s="14"/>
      <c r="AT366" s="250" t="s">
        <v>145</v>
      </c>
      <c r="AU366" s="250" t="s">
        <v>143</v>
      </c>
      <c r="AV366" s="14" t="s">
        <v>143</v>
      </c>
      <c r="AW366" s="14" t="s">
        <v>30</v>
      </c>
      <c r="AX366" s="14" t="s">
        <v>73</v>
      </c>
      <c r="AY366" s="250" t="s">
        <v>135</v>
      </c>
    </row>
    <row r="367" s="15" customFormat="1">
      <c r="A367" s="15"/>
      <c r="B367" s="251"/>
      <c r="C367" s="252"/>
      <c r="D367" s="231" t="s">
        <v>145</v>
      </c>
      <c r="E367" s="253" t="s">
        <v>1</v>
      </c>
      <c r="F367" s="254" t="s">
        <v>153</v>
      </c>
      <c r="G367" s="252"/>
      <c r="H367" s="255">
        <v>21.884</v>
      </c>
      <c r="I367" s="256"/>
      <c r="J367" s="252"/>
      <c r="K367" s="252"/>
      <c r="L367" s="257"/>
      <c r="M367" s="258"/>
      <c r="N367" s="259"/>
      <c r="O367" s="259"/>
      <c r="P367" s="259"/>
      <c r="Q367" s="259"/>
      <c r="R367" s="259"/>
      <c r="S367" s="259"/>
      <c r="T367" s="260"/>
      <c r="U367" s="15"/>
      <c r="V367" s="15"/>
      <c r="W367" s="15"/>
      <c r="X367" s="15"/>
      <c r="Y367" s="15"/>
      <c r="Z367" s="15"/>
      <c r="AA367" s="15"/>
      <c r="AB367" s="15"/>
      <c r="AC367" s="15"/>
      <c r="AD367" s="15"/>
      <c r="AE367" s="15"/>
      <c r="AT367" s="261" t="s">
        <v>145</v>
      </c>
      <c r="AU367" s="261" t="s">
        <v>143</v>
      </c>
      <c r="AV367" s="15" t="s">
        <v>142</v>
      </c>
      <c r="AW367" s="15" t="s">
        <v>30</v>
      </c>
      <c r="AX367" s="15" t="s">
        <v>81</v>
      </c>
      <c r="AY367" s="261" t="s">
        <v>135</v>
      </c>
    </row>
    <row r="368" s="2" customFormat="1" ht="24.15" customHeight="1">
      <c r="A368" s="38"/>
      <c r="B368" s="39"/>
      <c r="C368" s="215" t="s">
        <v>317</v>
      </c>
      <c r="D368" s="215" t="s">
        <v>138</v>
      </c>
      <c r="E368" s="216" t="s">
        <v>318</v>
      </c>
      <c r="F368" s="217" t="s">
        <v>319</v>
      </c>
      <c r="G368" s="218" t="s">
        <v>166</v>
      </c>
      <c r="H368" s="219">
        <v>11.763</v>
      </c>
      <c r="I368" s="220"/>
      <c r="J368" s="221">
        <f>ROUND(I368*H368,2)</f>
        <v>0</v>
      </c>
      <c r="K368" s="222"/>
      <c r="L368" s="44"/>
      <c r="M368" s="223" t="s">
        <v>1</v>
      </c>
      <c r="N368" s="224" t="s">
        <v>39</v>
      </c>
      <c r="O368" s="91"/>
      <c r="P368" s="225">
        <f>O368*H368</f>
        <v>0</v>
      </c>
      <c r="Q368" s="225">
        <v>0</v>
      </c>
      <c r="R368" s="225">
        <f>Q368*H368</f>
        <v>0</v>
      </c>
      <c r="S368" s="225">
        <v>0.035000000000000003</v>
      </c>
      <c r="T368" s="226">
        <f>S368*H368</f>
        <v>0.41170500000000004</v>
      </c>
      <c r="U368" s="38"/>
      <c r="V368" s="38"/>
      <c r="W368" s="38"/>
      <c r="X368" s="38"/>
      <c r="Y368" s="38"/>
      <c r="Z368" s="38"/>
      <c r="AA368" s="38"/>
      <c r="AB368" s="38"/>
      <c r="AC368" s="38"/>
      <c r="AD368" s="38"/>
      <c r="AE368" s="38"/>
      <c r="AR368" s="227" t="s">
        <v>142</v>
      </c>
      <c r="AT368" s="227" t="s">
        <v>138</v>
      </c>
      <c r="AU368" s="227" t="s">
        <v>143</v>
      </c>
      <c r="AY368" s="17" t="s">
        <v>135</v>
      </c>
      <c r="BE368" s="228">
        <f>IF(N368="základní",J368,0)</f>
        <v>0</v>
      </c>
      <c r="BF368" s="228">
        <f>IF(N368="snížená",J368,0)</f>
        <v>0</v>
      </c>
      <c r="BG368" s="228">
        <f>IF(N368="zákl. přenesená",J368,0)</f>
        <v>0</v>
      </c>
      <c r="BH368" s="228">
        <f>IF(N368="sníž. přenesená",J368,0)</f>
        <v>0</v>
      </c>
      <c r="BI368" s="228">
        <f>IF(N368="nulová",J368,0)</f>
        <v>0</v>
      </c>
      <c r="BJ368" s="17" t="s">
        <v>143</v>
      </c>
      <c r="BK368" s="228">
        <f>ROUND(I368*H368,2)</f>
        <v>0</v>
      </c>
      <c r="BL368" s="17" t="s">
        <v>142</v>
      </c>
      <c r="BM368" s="227" t="s">
        <v>320</v>
      </c>
    </row>
    <row r="369" s="13" customFormat="1">
      <c r="A369" s="13"/>
      <c r="B369" s="229"/>
      <c r="C369" s="230"/>
      <c r="D369" s="231" t="s">
        <v>145</v>
      </c>
      <c r="E369" s="232" t="s">
        <v>1</v>
      </c>
      <c r="F369" s="233" t="s">
        <v>182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145</v>
      </c>
      <c r="AU369" s="239" t="s">
        <v>143</v>
      </c>
      <c r="AV369" s="13" t="s">
        <v>81</v>
      </c>
      <c r="AW369" s="13" t="s">
        <v>30</v>
      </c>
      <c r="AX369" s="13" t="s">
        <v>73</v>
      </c>
      <c r="AY369" s="239" t="s">
        <v>135</v>
      </c>
    </row>
    <row r="370" s="14" customFormat="1">
      <c r="A370" s="14"/>
      <c r="B370" s="240"/>
      <c r="C370" s="241"/>
      <c r="D370" s="231" t="s">
        <v>145</v>
      </c>
      <c r="E370" s="242" t="s">
        <v>1</v>
      </c>
      <c r="F370" s="243" t="s">
        <v>183</v>
      </c>
      <c r="G370" s="241"/>
      <c r="H370" s="244">
        <v>7.6529999999999996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145</v>
      </c>
      <c r="AU370" s="250" t="s">
        <v>143</v>
      </c>
      <c r="AV370" s="14" t="s">
        <v>143</v>
      </c>
      <c r="AW370" s="14" t="s">
        <v>30</v>
      </c>
      <c r="AX370" s="14" t="s">
        <v>73</v>
      </c>
      <c r="AY370" s="250" t="s">
        <v>135</v>
      </c>
    </row>
    <row r="371" s="13" customFormat="1">
      <c r="A371" s="13"/>
      <c r="B371" s="229"/>
      <c r="C371" s="230"/>
      <c r="D371" s="231" t="s">
        <v>145</v>
      </c>
      <c r="E371" s="232" t="s">
        <v>1</v>
      </c>
      <c r="F371" s="233" t="s">
        <v>184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145</v>
      </c>
      <c r="AU371" s="239" t="s">
        <v>143</v>
      </c>
      <c r="AV371" s="13" t="s">
        <v>81</v>
      </c>
      <c r="AW371" s="13" t="s">
        <v>30</v>
      </c>
      <c r="AX371" s="13" t="s">
        <v>73</v>
      </c>
      <c r="AY371" s="239" t="s">
        <v>135</v>
      </c>
    </row>
    <row r="372" s="14" customFormat="1">
      <c r="A372" s="14"/>
      <c r="B372" s="240"/>
      <c r="C372" s="241"/>
      <c r="D372" s="231" t="s">
        <v>145</v>
      </c>
      <c r="E372" s="242" t="s">
        <v>1</v>
      </c>
      <c r="F372" s="243" t="s">
        <v>185</v>
      </c>
      <c r="G372" s="241"/>
      <c r="H372" s="244">
        <v>2.9350000000000001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145</v>
      </c>
      <c r="AU372" s="250" t="s">
        <v>143</v>
      </c>
      <c r="AV372" s="14" t="s">
        <v>143</v>
      </c>
      <c r="AW372" s="14" t="s">
        <v>30</v>
      </c>
      <c r="AX372" s="14" t="s">
        <v>73</v>
      </c>
      <c r="AY372" s="250" t="s">
        <v>135</v>
      </c>
    </row>
    <row r="373" s="13" customFormat="1">
      <c r="A373" s="13"/>
      <c r="B373" s="229"/>
      <c r="C373" s="230"/>
      <c r="D373" s="231" t="s">
        <v>145</v>
      </c>
      <c r="E373" s="232" t="s">
        <v>1</v>
      </c>
      <c r="F373" s="233" t="s">
        <v>175</v>
      </c>
      <c r="G373" s="230"/>
      <c r="H373" s="232" t="s">
        <v>1</v>
      </c>
      <c r="I373" s="234"/>
      <c r="J373" s="230"/>
      <c r="K373" s="230"/>
      <c r="L373" s="235"/>
      <c r="M373" s="236"/>
      <c r="N373" s="237"/>
      <c r="O373" s="237"/>
      <c r="P373" s="237"/>
      <c r="Q373" s="237"/>
      <c r="R373" s="237"/>
      <c r="S373" s="237"/>
      <c r="T373" s="238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9" t="s">
        <v>145</v>
      </c>
      <c r="AU373" s="239" t="s">
        <v>143</v>
      </c>
      <c r="AV373" s="13" t="s">
        <v>81</v>
      </c>
      <c r="AW373" s="13" t="s">
        <v>30</v>
      </c>
      <c r="AX373" s="13" t="s">
        <v>73</v>
      </c>
      <c r="AY373" s="239" t="s">
        <v>135</v>
      </c>
    </row>
    <row r="374" s="14" customFormat="1">
      <c r="A374" s="14"/>
      <c r="B374" s="240"/>
      <c r="C374" s="241"/>
      <c r="D374" s="231" t="s">
        <v>145</v>
      </c>
      <c r="E374" s="242" t="s">
        <v>1</v>
      </c>
      <c r="F374" s="243" t="s">
        <v>186</v>
      </c>
      <c r="G374" s="241"/>
      <c r="H374" s="244">
        <v>1.175</v>
      </c>
      <c r="I374" s="245"/>
      <c r="J374" s="241"/>
      <c r="K374" s="241"/>
      <c r="L374" s="246"/>
      <c r="M374" s="247"/>
      <c r="N374" s="248"/>
      <c r="O374" s="248"/>
      <c r="P374" s="248"/>
      <c r="Q374" s="248"/>
      <c r="R374" s="248"/>
      <c r="S374" s="248"/>
      <c r="T374" s="249"/>
      <c r="U374" s="14"/>
      <c r="V374" s="14"/>
      <c r="W374" s="14"/>
      <c r="X374" s="14"/>
      <c r="Y374" s="14"/>
      <c r="Z374" s="14"/>
      <c r="AA374" s="14"/>
      <c r="AB374" s="14"/>
      <c r="AC374" s="14"/>
      <c r="AD374" s="14"/>
      <c r="AE374" s="14"/>
      <c r="AT374" s="250" t="s">
        <v>145</v>
      </c>
      <c r="AU374" s="250" t="s">
        <v>143</v>
      </c>
      <c r="AV374" s="14" t="s">
        <v>143</v>
      </c>
      <c r="AW374" s="14" t="s">
        <v>30</v>
      </c>
      <c r="AX374" s="14" t="s">
        <v>73</v>
      </c>
      <c r="AY374" s="250" t="s">
        <v>135</v>
      </c>
    </row>
    <row r="375" s="15" customFormat="1">
      <c r="A375" s="15"/>
      <c r="B375" s="251"/>
      <c r="C375" s="252"/>
      <c r="D375" s="231" t="s">
        <v>145</v>
      </c>
      <c r="E375" s="253" t="s">
        <v>1</v>
      </c>
      <c r="F375" s="254" t="s">
        <v>153</v>
      </c>
      <c r="G375" s="252"/>
      <c r="H375" s="255">
        <v>11.763</v>
      </c>
      <c r="I375" s="256"/>
      <c r="J375" s="252"/>
      <c r="K375" s="252"/>
      <c r="L375" s="257"/>
      <c r="M375" s="258"/>
      <c r="N375" s="259"/>
      <c r="O375" s="259"/>
      <c r="P375" s="259"/>
      <c r="Q375" s="259"/>
      <c r="R375" s="259"/>
      <c r="S375" s="259"/>
      <c r="T375" s="260"/>
      <c r="U375" s="15"/>
      <c r="V375" s="15"/>
      <c r="W375" s="15"/>
      <c r="X375" s="15"/>
      <c r="Y375" s="15"/>
      <c r="Z375" s="15"/>
      <c r="AA375" s="15"/>
      <c r="AB375" s="15"/>
      <c r="AC375" s="15"/>
      <c r="AD375" s="15"/>
      <c r="AE375" s="15"/>
      <c r="AT375" s="261" t="s">
        <v>145</v>
      </c>
      <c r="AU375" s="261" t="s">
        <v>143</v>
      </c>
      <c r="AV375" s="15" t="s">
        <v>142</v>
      </c>
      <c r="AW375" s="15" t="s">
        <v>30</v>
      </c>
      <c r="AX375" s="15" t="s">
        <v>81</v>
      </c>
      <c r="AY375" s="261" t="s">
        <v>135</v>
      </c>
    </row>
    <row r="376" s="2" customFormat="1" ht="16.5" customHeight="1">
      <c r="A376" s="38"/>
      <c r="B376" s="39"/>
      <c r="C376" s="215" t="s">
        <v>321</v>
      </c>
      <c r="D376" s="215" t="s">
        <v>138</v>
      </c>
      <c r="E376" s="216" t="s">
        <v>322</v>
      </c>
      <c r="F376" s="217" t="s">
        <v>323</v>
      </c>
      <c r="G376" s="218" t="s">
        <v>324</v>
      </c>
      <c r="H376" s="219">
        <v>11.255000000000001</v>
      </c>
      <c r="I376" s="220"/>
      <c r="J376" s="221">
        <f>ROUND(I376*H376,2)</f>
        <v>0</v>
      </c>
      <c r="K376" s="222"/>
      <c r="L376" s="44"/>
      <c r="M376" s="223" t="s">
        <v>1</v>
      </c>
      <c r="N376" s="224" t="s">
        <v>39</v>
      </c>
      <c r="O376" s="91"/>
      <c r="P376" s="225">
        <f>O376*H376</f>
        <v>0</v>
      </c>
      <c r="Q376" s="225">
        <v>0</v>
      </c>
      <c r="R376" s="225">
        <f>Q376*H376</f>
        <v>0</v>
      </c>
      <c r="S376" s="225">
        <v>0.0089999999999999993</v>
      </c>
      <c r="T376" s="226">
        <f>S376*H376</f>
        <v>0.101295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7" t="s">
        <v>142</v>
      </c>
      <c r="AT376" s="227" t="s">
        <v>138</v>
      </c>
      <c r="AU376" s="227" t="s">
        <v>143</v>
      </c>
      <c r="AY376" s="17" t="s">
        <v>135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7" t="s">
        <v>143</v>
      </c>
      <c r="BK376" s="228">
        <f>ROUND(I376*H376,2)</f>
        <v>0</v>
      </c>
      <c r="BL376" s="17" t="s">
        <v>142</v>
      </c>
      <c r="BM376" s="227" t="s">
        <v>325</v>
      </c>
    </row>
    <row r="377" s="13" customFormat="1">
      <c r="A377" s="13"/>
      <c r="B377" s="229"/>
      <c r="C377" s="230"/>
      <c r="D377" s="231" t="s">
        <v>145</v>
      </c>
      <c r="E377" s="232" t="s">
        <v>1</v>
      </c>
      <c r="F377" s="233" t="s">
        <v>182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145</v>
      </c>
      <c r="AU377" s="239" t="s">
        <v>143</v>
      </c>
      <c r="AV377" s="13" t="s">
        <v>81</v>
      </c>
      <c r="AW377" s="13" t="s">
        <v>30</v>
      </c>
      <c r="AX377" s="13" t="s">
        <v>73</v>
      </c>
      <c r="AY377" s="239" t="s">
        <v>135</v>
      </c>
    </row>
    <row r="378" s="14" customFormat="1">
      <c r="A378" s="14"/>
      <c r="B378" s="240"/>
      <c r="C378" s="241"/>
      <c r="D378" s="231" t="s">
        <v>145</v>
      </c>
      <c r="E378" s="242" t="s">
        <v>1</v>
      </c>
      <c r="F378" s="243" t="s">
        <v>255</v>
      </c>
      <c r="G378" s="241"/>
      <c r="H378" s="244">
        <v>7.415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145</v>
      </c>
      <c r="AU378" s="250" t="s">
        <v>143</v>
      </c>
      <c r="AV378" s="14" t="s">
        <v>143</v>
      </c>
      <c r="AW378" s="14" t="s">
        <v>30</v>
      </c>
      <c r="AX378" s="14" t="s">
        <v>73</v>
      </c>
      <c r="AY378" s="250" t="s">
        <v>135</v>
      </c>
    </row>
    <row r="379" s="13" customFormat="1">
      <c r="A379" s="13"/>
      <c r="B379" s="229"/>
      <c r="C379" s="230"/>
      <c r="D379" s="231" t="s">
        <v>145</v>
      </c>
      <c r="E379" s="232" t="s">
        <v>1</v>
      </c>
      <c r="F379" s="233" t="s">
        <v>175</v>
      </c>
      <c r="G379" s="230"/>
      <c r="H379" s="232" t="s">
        <v>1</v>
      </c>
      <c r="I379" s="234"/>
      <c r="J379" s="230"/>
      <c r="K379" s="230"/>
      <c r="L379" s="235"/>
      <c r="M379" s="236"/>
      <c r="N379" s="237"/>
      <c r="O379" s="237"/>
      <c r="P379" s="237"/>
      <c r="Q379" s="237"/>
      <c r="R379" s="237"/>
      <c r="S379" s="237"/>
      <c r="T379" s="238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9" t="s">
        <v>145</v>
      </c>
      <c r="AU379" s="239" t="s">
        <v>143</v>
      </c>
      <c r="AV379" s="13" t="s">
        <v>81</v>
      </c>
      <c r="AW379" s="13" t="s">
        <v>30</v>
      </c>
      <c r="AX379" s="13" t="s">
        <v>73</v>
      </c>
      <c r="AY379" s="239" t="s">
        <v>135</v>
      </c>
    </row>
    <row r="380" s="14" customFormat="1">
      <c r="A380" s="14"/>
      <c r="B380" s="240"/>
      <c r="C380" s="241"/>
      <c r="D380" s="231" t="s">
        <v>145</v>
      </c>
      <c r="E380" s="242" t="s">
        <v>1</v>
      </c>
      <c r="F380" s="243" t="s">
        <v>326</v>
      </c>
      <c r="G380" s="241"/>
      <c r="H380" s="244">
        <v>3.8399999999999999</v>
      </c>
      <c r="I380" s="245"/>
      <c r="J380" s="241"/>
      <c r="K380" s="241"/>
      <c r="L380" s="246"/>
      <c r="M380" s="247"/>
      <c r="N380" s="248"/>
      <c r="O380" s="248"/>
      <c r="P380" s="248"/>
      <c r="Q380" s="248"/>
      <c r="R380" s="248"/>
      <c r="S380" s="248"/>
      <c r="T380" s="249"/>
      <c r="U380" s="14"/>
      <c r="V380" s="14"/>
      <c r="W380" s="14"/>
      <c r="X380" s="14"/>
      <c r="Y380" s="14"/>
      <c r="Z380" s="14"/>
      <c r="AA380" s="14"/>
      <c r="AB380" s="14"/>
      <c r="AC380" s="14"/>
      <c r="AD380" s="14"/>
      <c r="AE380" s="14"/>
      <c r="AT380" s="250" t="s">
        <v>145</v>
      </c>
      <c r="AU380" s="250" t="s">
        <v>143</v>
      </c>
      <c r="AV380" s="14" t="s">
        <v>143</v>
      </c>
      <c r="AW380" s="14" t="s">
        <v>30</v>
      </c>
      <c r="AX380" s="14" t="s">
        <v>73</v>
      </c>
      <c r="AY380" s="250" t="s">
        <v>135</v>
      </c>
    </row>
    <row r="381" s="15" customFormat="1">
      <c r="A381" s="15"/>
      <c r="B381" s="251"/>
      <c r="C381" s="252"/>
      <c r="D381" s="231" t="s">
        <v>145</v>
      </c>
      <c r="E381" s="253" t="s">
        <v>1</v>
      </c>
      <c r="F381" s="254" t="s">
        <v>153</v>
      </c>
      <c r="G381" s="252"/>
      <c r="H381" s="255">
        <v>11.254999999999999</v>
      </c>
      <c r="I381" s="256"/>
      <c r="J381" s="252"/>
      <c r="K381" s="252"/>
      <c r="L381" s="257"/>
      <c r="M381" s="258"/>
      <c r="N381" s="259"/>
      <c r="O381" s="259"/>
      <c r="P381" s="259"/>
      <c r="Q381" s="259"/>
      <c r="R381" s="259"/>
      <c r="S381" s="259"/>
      <c r="T381" s="260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T381" s="261" t="s">
        <v>145</v>
      </c>
      <c r="AU381" s="261" t="s">
        <v>143</v>
      </c>
      <c r="AV381" s="15" t="s">
        <v>142</v>
      </c>
      <c r="AW381" s="15" t="s">
        <v>30</v>
      </c>
      <c r="AX381" s="15" t="s">
        <v>81</v>
      </c>
      <c r="AY381" s="261" t="s">
        <v>135</v>
      </c>
    </row>
    <row r="382" s="2" customFormat="1" ht="24.15" customHeight="1">
      <c r="A382" s="38"/>
      <c r="B382" s="39"/>
      <c r="C382" s="215" t="s">
        <v>327</v>
      </c>
      <c r="D382" s="215" t="s">
        <v>138</v>
      </c>
      <c r="E382" s="216" t="s">
        <v>328</v>
      </c>
      <c r="F382" s="217" t="s">
        <v>329</v>
      </c>
      <c r="G382" s="218" t="s">
        <v>271</v>
      </c>
      <c r="H382" s="219">
        <v>0.14999999999999999</v>
      </c>
      <c r="I382" s="220"/>
      <c r="J382" s="221">
        <f>ROUND(I382*H382,2)</f>
        <v>0</v>
      </c>
      <c r="K382" s="222"/>
      <c r="L382" s="44"/>
      <c r="M382" s="223" t="s">
        <v>1</v>
      </c>
      <c r="N382" s="224" t="s">
        <v>39</v>
      </c>
      <c r="O382" s="91"/>
      <c r="P382" s="225">
        <f>O382*H382</f>
        <v>0</v>
      </c>
      <c r="Q382" s="225">
        <v>0</v>
      </c>
      <c r="R382" s="225">
        <f>Q382*H382</f>
        <v>0</v>
      </c>
      <c r="S382" s="225">
        <v>1.3999999999999999</v>
      </c>
      <c r="T382" s="226">
        <f>S382*H382</f>
        <v>0.20999999999999999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142</v>
      </c>
      <c r="AT382" s="227" t="s">
        <v>138</v>
      </c>
      <c r="AU382" s="227" t="s">
        <v>143</v>
      </c>
      <c r="AY382" s="17" t="s">
        <v>135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143</v>
      </c>
      <c r="BK382" s="228">
        <f>ROUND(I382*H382,2)</f>
        <v>0</v>
      </c>
      <c r="BL382" s="17" t="s">
        <v>142</v>
      </c>
      <c r="BM382" s="227" t="s">
        <v>330</v>
      </c>
    </row>
    <row r="383" s="13" customFormat="1">
      <c r="A383" s="13"/>
      <c r="B383" s="229"/>
      <c r="C383" s="230"/>
      <c r="D383" s="231" t="s">
        <v>145</v>
      </c>
      <c r="E383" s="232" t="s">
        <v>1</v>
      </c>
      <c r="F383" s="233" t="s">
        <v>279</v>
      </c>
      <c r="G383" s="230"/>
      <c r="H383" s="232" t="s">
        <v>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145</v>
      </c>
      <c r="AU383" s="239" t="s">
        <v>143</v>
      </c>
      <c r="AV383" s="13" t="s">
        <v>81</v>
      </c>
      <c r="AW383" s="13" t="s">
        <v>30</v>
      </c>
      <c r="AX383" s="13" t="s">
        <v>73</v>
      </c>
      <c r="AY383" s="239" t="s">
        <v>135</v>
      </c>
    </row>
    <row r="384" s="14" customFormat="1">
      <c r="A384" s="14"/>
      <c r="B384" s="240"/>
      <c r="C384" s="241"/>
      <c r="D384" s="231" t="s">
        <v>145</v>
      </c>
      <c r="E384" s="242" t="s">
        <v>1</v>
      </c>
      <c r="F384" s="243" t="s">
        <v>274</v>
      </c>
      <c r="G384" s="241"/>
      <c r="H384" s="244">
        <v>0.14999999999999999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145</v>
      </c>
      <c r="AU384" s="250" t="s">
        <v>143</v>
      </c>
      <c r="AV384" s="14" t="s">
        <v>143</v>
      </c>
      <c r="AW384" s="14" t="s">
        <v>30</v>
      </c>
      <c r="AX384" s="14" t="s">
        <v>73</v>
      </c>
      <c r="AY384" s="250" t="s">
        <v>135</v>
      </c>
    </row>
    <row r="385" s="15" customFormat="1">
      <c r="A385" s="15"/>
      <c r="B385" s="251"/>
      <c r="C385" s="252"/>
      <c r="D385" s="231" t="s">
        <v>145</v>
      </c>
      <c r="E385" s="253" t="s">
        <v>1</v>
      </c>
      <c r="F385" s="254" t="s">
        <v>153</v>
      </c>
      <c r="G385" s="252"/>
      <c r="H385" s="255">
        <v>0.14999999999999999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1" t="s">
        <v>145</v>
      </c>
      <c r="AU385" s="261" t="s">
        <v>143</v>
      </c>
      <c r="AV385" s="15" t="s">
        <v>142</v>
      </c>
      <c r="AW385" s="15" t="s">
        <v>30</v>
      </c>
      <c r="AX385" s="15" t="s">
        <v>81</v>
      </c>
      <c r="AY385" s="261" t="s">
        <v>135</v>
      </c>
    </row>
    <row r="386" s="2" customFormat="1" ht="24.15" customHeight="1">
      <c r="A386" s="38"/>
      <c r="B386" s="39"/>
      <c r="C386" s="215" t="s">
        <v>331</v>
      </c>
      <c r="D386" s="215" t="s">
        <v>138</v>
      </c>
      <c r="E386" s="216" t="s">
        <v>332</v>
      </c>
      <c r="F386" s="217" t="s">
        <v>333</v>
      </c>
      <c r="G386" s="218" t="s">
        <v>166</v>
      </c>
      <c r="H386" s="219">
        <v>0.71999999999999997</v>
      </c>
      <c r="I386" s="220"/>
      <c r="J386" s="221">
        <f>ROUND(I386*H386,2)</f>
        <v>0</v>
      </c>
      <c r="K386" s="222"/>
      <c r="L386" s="44"/>
      <c r="M386" s="223" t="s">
        <v>1</v>
      </c>
      <c r="N386" s="224" t="s">
        <v>39</v>
      </c>
      <c r="O386" s="91"/>
      <c r="P386" s="225">
        <f>O386*H386</f>
        <v>0</v>
      </c>
      <c r="Q386" s="225">
        <v>0</v>
      </c>
      <c r="R386" s="225">
        <f>Q386*H386</f>
        <v>0</v>
      </c>
      <c r="S386" s="225">
        <v>0.041000000000000002</v>
      </c>
      <c r="T386" s="226">
        <f>S386*H386</f>
        <v>0.029520000000000001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7" t="s">
        <v>142</v>
      </c>
      <c r="AT386" s="227" t="s">
        <v>138</v>
      </c>
      <c r="AU386" s="227" t="s">
        <v>143</v>
      </c>
      <c r="AY386" s="17" t="s">
        <v>135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17" t="s">
        <v>143</v>
      </c>
      <c r="BK386" s="228">
        <f>ROUND(I386*H386,2)</f>
        <v>0</v>
      </c>
      <c r="BL386" s="17" t="s">
        <v>142</v>
      </c>
      <c r="BM386" s="227" t="s">
        <v>334</v>
      </c>
    </row>
    <row r="387" s="13" customFormat="1">
      <c r="A387" s="13"/>
      <c r="B387" s="229"/>
      <c r="C387" s="230"/>
      <c r="D387" s="231" t="s">
        <v>145</v>
      </c>
      <c r="E387" s="232" t="s">
        <v>1</v>
      </c>
      <c r="F387" s="233" t="s">
        <v>173</v>
      </c>
      <c r="G387" s="230"/>
      <c r="H387" s="232" t="s">
        <v>1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145</v>
      </c>
      <c r="AU387" s="239" t="s">
        <v>143</v>
      </c>
      <c r="AV387" s="13" t="s">
        <v>81</v>
      </c>
      <c r="AW387" s="13" t="s">
        <v>30</v>
      </c>
      <c r="AX387" s="13" t="s">
        <v>73</v>
      </c>
      <c r="AY387" s="239" t="s">
        <v>135</v>
      </c>
    </row>
    <row r="388" s="14" customFormat="1">
      <c r="A388" s="14"/>
      <c r="B388" s="240"/>
      <c r="C388" s="241"/>
      <c r="D388" s="231" t="s">
        <v>145</v>
      </c>
      <c r="E388" s="242" t="s">
        <v>1</v>
      </c>
      <c r="F388" s="243" t="s">
        <v>174</v>
      </c>
      <c r="G388" s="241"/>
      <c r="H388" s="244">
        <v>0.23999999999999999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145</v>
      </c>
      <c r="AU388" s="250" t="s">
        <v>143</v>
      </c>
      <c r="AV388" s="14" t="s">
        <v>143</v>
      </c>
      <c r="AW388" s="14" t="s">
        <v>30</v>
      </c>
      <c r="AX388" s="14" t="s">
        <v>73</v>
      </c>
      <c r="AY388" s="250" t="s">
        <v>135</v>
      </c>
    </row>
    <row r="389" s="13" customFormat="1">
      <c r="A389" s="13"/>
      <c r="B389" s="229"/>
      <c r="C389" s="230"/>
      <c r="D389" s="231" t="s">
        <v>145</v>
      </c>
      <c r="E389" s="232" t="s">
        <v>1</v>
      </c>
      <c r="F389" s="233" t="s">
        <v>175</v>
      </c>
      <c r="G389" s="230"/>
      <c r="H389" s="232" t="s">
        <v>1</v>
      </c>
      <c r="I389" s="234"/>
      <c r="J389" s="230"/>
      <c r="K389" s="230"/>
      <c r="L389" s="235"/>
      <c r="M389" s="236"/>
      <c r="N389" s="237"/>
      <c r="O389" s="237"/>
      <c r="P389" s="237"/>
      <c r="Q389" s="237"/>
      <c r="R389" s="237"/>
      <c r="S389" s="237"/>
      <c r="T389" s="23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9" t="s">
        <v>145</v>
      </c>
      <c r="AU389" s="239" t="s">
        <v>143</v>
      </c>
      <c r="AV389" s="13" t="s">
        <v>81</v>
      </c>
      <c r="AW389" s="13" t="s">
        <v>30</v>
      </c>
      <c r="AX389" s="13" t="s">
        <v>73</v>
      </c>
      <c r="AY389" s="239" t="s">
        <v>135</v>
      </c>
    </row>
    <row r="390" s="14" customFormat="1">
      <c r="A390" s="14"/>
      <c r="B390" s="240"/>
      <c r="C390" s="241"/>
      <c r="D390" s="231" t="s">
        <v>145</v>
      </c>
      <c r="E390" s="242" t="s">
        <v>1</v>
      </c>
      <c r="F390" s="243" t="s">
        <v>174</v>
      </c>
      <c r="G390" s="241"/>
      <c r="H390" s="244">
        <v>0.23999999999999999</v>
      </c>
      <c r="I390" s="245"/>
      <c r="J390" s="241"/>
      <c r="K390" s="241"/>
      <c r="L390" s="246"/>
      <c r="M390" s="247"/>
      <c r="N390" s="248"/>
      <c r="O390" s="248"/>
      <c r="P390" s="248"/>
      <c r="Q390" s="248"/>
      <c r="R390" s="248"/>
      <c r="S390" s="248"/>
      <c r="T390" s="24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0" t="s">
        <v>145</v>
      </c>
      <c r="AU390" s="250" t="s">
        <v>143</v>
      </c>
      <c r="AV390" s="14" t="s">
        <v>143</v>
      </c>
      <c r="AW390" s="14" t="s">
        <v>30</v>
      </c>
      <c r="AX390" s="14" t="s">
        <v>73</v>
      </c>
      <c r="AY390" s="250" t="s">
        <v>135</v>
      </c>
    </row>
    <row r="391" s="13" customFormat="1">
      <c r="A391" s="13"/>
      <c r="B391" s="229"/>
      <c r="C391" s="230"/>
      <c r="D391" s="231" t="s">
        <v>145</v>
      </c>
      <c r="E391" s="232" t="s">
        <v>1</v>
      </c>
      <c r="F391" s="233" t="s">
        <v>176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145</v>
      </c>
      <c r="AU391" s="239" t="s">
        <v>143</v>
      </c>
      <c r="AV391" s="13" t="s">
        <v>81</v>
      </c>
      <c r="AW391" s="13" t="s">
        <v>30</v>
      </c>
      <c r="AX391" s="13" t="s">
        <v>73</v>
      </c>
      <c r="AY391" s="239" t="s">
        <v>135</v>
      </c>
    </row>
    <row r="392" s="14" customFormat="1">
      <c r="A392" s="14"/>
      <c r="B392" s="240"/>
      <c r="C392" s="241"/>
      <c r="D392" s="231" t="s">
        <v>145</v>
      </c>
      <c r="E392" s="242" t="s">
        <v>1</v>
      </c>
      <c r="F392" s="243" t="s">
        <v>174</v>
      </c>
      <c r="G392" s="241"/>
      <c r="H392" s="244">
        <v>0.23999999999999999</v>
      </c>
      <c r="I392" s="245"/>
      <c r="J392" s="241"/>
      <c r="K392" s="241"/>
      <c r="L392" s="246"/>
      <c r="M392" s="247"/>
      <c r="N392" s="248"/>
      <c r="O392" s="248"/>
      <c r="P392" s="248"/>
      <c r="Q392" s="248"/>
      <c r="R392" s="248"/>
      <c r="S392" s="248"/>
      <c r="T392" s="24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0" t="s">
        <v>145</v>
      </c>
      <c r="AU392" s="250" t="s">
        <v>143</v>
      </c>
      <c r="AV392" s="14" t="s">
        <v>143</v>
      </c>
      <c r="AW392" s="14" t="s">
        <v>30</v>
      </c>
      <c r="AX392" s="14" t="s">
        <v>73</v>
      </c>
      <c r="AY392" s="250" t="s">
        <v>135</v>
      </c>
    </row>
    <row r="393" s="15" customFormat="1">
      <c r="A393" s="15"/>
      <c r="B393" s="251"/>
      <c r="C393" s="252"/>
      <c r="D393" s="231" t="s">
        <v>145</v>
      </c>
      <c r="E393" s="253" t="s">
        <v>1</v>
      </c>
      <c r="F393" s="254" t="s">
        <v>153</v>
      </c>
      <c r="G393" s="252"/>
      <c r="H393" s="255">
        <v>0.71999999999999997</v>
      </c>
      <c r="I393" s="256"/>
      <c r="J393" s="252"/>
      <c r="K393" s="252"/>
      <c r="L393" s="257"/>
      <c r="M393" s="258"/>
      <c r="N393" s="259"/>
      <c r="O393" s="259"/>
      <c r="P393" s="259"/>
      <c r="Q393" s="259"/>
      <c r="R393" s="259"/>
      <c r="S393" s="259"/>
      <c r="T393" s="260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1" t="s">
        <v>145</v>
      </c>
      <c r="AU393" s="261" t="s">
        <v>143</v>
      </c>
      <c r="AV393" s="15" t="s">
        <v>142</v>
      </c>
      <c r="AW393" s="15" t="s">
        <v>30</v>
      </c>
      <c r="AX393" s="15" t="s">
        <v>81</v>
      </c>
      <c r="AY393" s="261" t="s">
        <v>135</v>
      </c>
    </row>
    <row r="394" s="2" customFormat="1" ht="21.75" customHeight="1">
      <c r="A394" s="38"/>
      <c r="B394" s="39"/>
      <c r="C394" s="215" t="s">
        <v>335</v>
      </c>
      <c r="D394" s="215" t="s">
        <v>138</v>
      </c>
      <c r="E394" s="216" t="s">
        <v>336</v>
      </c>
      <c r="F394" s="217" t="s">
        <v>337</v>
      </c>
      <c r="G394" s="218" t="s">
        <v>166</v>
      </c>
      <c r="H394" s="219">
        <v>2.3999999999999999</v>
      </c>
      <c r="I394" s="220"/>
      <c r="J394" s="221">
        <f>ROUND(I394*H394,2)</f>
        <v>0</v>
      </c>
      <c r="K394" s="222"/>
      <c r="L394" s="44"/>
      <c r="M394" s="223" t="s">
        <v>1</v>
      </c>
      <c r="N394" s="224" t="s">
        <v>39</v>
      </c>
      <c r="O394" s="91"/>
      <c r="P394" s="225">
        <f>O394*H394</f>
        <v>0</v>
      </c>
      <c r="Q394" s="225">
        <v>0</v>
      </c>
      <c r="R394" s="225">
        <f>Q394*H394</f>
        <v>0</v>
      </c>
      <c r="S394" s="225">
        <v>0.075999999999999998</v>
      </c>
      <c r="T394" s="226">
        <f>S394*H394</f>
        <v>0.18239999999999998</v>
      </c>
      <c r="U394" s="38"/>
      <c r="V394" s="38"/>
      <c r="W394" s="38"/>
      <c r="X394" s="38"/>
      <c r="Y394" s="38"/>
      <c r="Z394" s="38"/>
      <c r="AA394" s="38"/>
      <c r="AB394" s="38"/>
      <c r="AC394" s="38"/>
      <c r="AD394" s="38"/>
      <c r="AE394" s="38"/>
      <c r="AR394" s="227" t="s">
        <v>142</v>
      </c>
      <c r="AT394" s="227" t="s">
        <v>138</v>
      </c>
      <c r="AU394" s="227" t="s">
        <v>143</v>
      </c>
      <c r="AY394" s="17" t="s">
        <v>135</v>
      </c>
      <c r="BE394" s="228">
        <f>IF(N394="základní",J394,0)</f>
        <v>0</v>
      </c>
      <c r="BF394" s="228">
        <f>IF(N394="snížená",J394,0)</f>
        <v>0</v>
      </c>
      <c r="BG394" s="228">
        <f>IF(N394="zákl. přenesená",J394,0)</f>
        <v>0</v>
      </c>
      <c r="BH394" s="228">
        <f>IF(N394="sníž. přenesená",J394,0)</f>
        <v>0</v>
      </c>
      <c r="BI394" s="228">
        <f>IF(N394="nulová",J394,0)</f>
        <v>0</v>
      </c>
      <c r="BJ394" s="17" t="s">
        <v>143</v>
      </c>
      <c r="BK394" s="228">
        <f>ROUND(I394*H394,2)</f>
        <v>0</v>
      </c>
      <c r="BL394" s="17" t="s">
        <v>142</v>
      </c>
      <c r="BM394" s="227" t="s">
        <v>338</v>
      </c>
    </row>
    <row r="395" s="13" customFormat="1">
      <c r="A395" s="13"/>
      <c r="B395" s="229"/>
      <c r="C395" s="230"/>
      <c r="D395" s="231" t="s">
        <v>145</v>
      </c>
      <c r="E395" s="232" t="s">
        <v>1</v>
      </c>
      <c r="F395" s="233" t="s">
        <v>339</v>
      </c>
      <c r="G395" s="230"/>
      <c r="H395" s="232" t="s">
        <v>1</v>
      </c>
      <c r="I395" s="234"/>
      <c r="J395" s="230"/>
      <c r="K395" s="230"/>
      <c r="L395" s="235"/>
      <c r="M395" s="236"/>
      <c r="N395" s="237"/>
      <c r="O395" s="237"/>
      <c r="P395" s="237"/>
      <c r="Q395" s="237"/>
      <c r="R395" s="237"/>
      <c r="S395" s="237"/>
      <c r="T395" s="238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9" t="s">
        <v>145</v>
      </c>
      <c r="AU395" s="239" t="s">
        <v>143</v>
      </c>
      <c r="AV395" s="13" t="s">
        <v>81</v>
      </c>
      <c r="AW395" s="13" t="s">
        <v>30</v>
      </c>
      <c r="AX395" s="13" t="s">
        <v>73</v>
      </c>
      <c r="AY395" s="239" t="s">
        <v>135</v>
      </c>
    </row>
    <row r="396" s="14" customFormat="1">
      <c r="A396" s="14"/>
      <c r="B396" s="240"/>
      <c r="C396" s="241"/>
      <c r="D396" s="231" t="s">
        <v>145</v>
      </c>
      <c r="E396" s="242" t="s">
        <v>1</v>
      </c>
      <c r="F396" s="243" t="s">
        <v>340</v>
      </c>
      <c r="G396" s="241"/>
      <c r="H396" s="244">
        <v>1.2</v>
      </c>
      <c r="I396" s="245"/>
      <c r="J396" s="241"/>
      <c r="K396" s="241"/>
      <c r="L396" s="246"/>
      <c r="M396" s="247"/>
      <c r="N396" s="248"/>
      <c r="O396" s="248"/>
      <c r="P396" s="248"/>
      <c r="Q396" s="248"/>
      <c r="R396" s="248"/>
      <c r="S396" s="248"/>
      <c r="T396" s="249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50" t="s">
        <v>145</v>
      </c>
      <c r="AU396" s="250" t="s">
        <v>143</v>
      </c>
      <c r="AV396" s="14" t="s">
        <v>143</v>
      </c>
      <c r="AW396" s="14" t="s">
        <v>30</v>
      </c>
      <c r="AX396" s="14" t="s">
        <v>73</v>
      </c>
      <c r="AY396" s="250" t="s">
        <v>135</v>
      </c>
    </row>
    <row r="397" s="13" customFormat="1">
      <c r="A397" s="13"/>
      <c r="B397" s="229"/>
      <c r="C397" s="230"/>
      <c r="D397" s="231" t="s">
        <v>145</v>
      </c>
      <c r="E397" s="232" t="s">
        <v>1</v>
      </c>
      <c r="F397" s="233" t="s">
        <v>341</v>
      </c>
      <c r="G397" s="230"/>
      <c r="H397" s="232" t="s">
        <v>1</v>
      </c>
      <c r="I397" s="234"/>
      <c r="J397" s="230"/>
      <c r="K397" s="230"/>
      <c r="L397" s="235"/>
      <c r="M397" s="236"/>
      <c r="N397" s="237"/>
      <c r="O397" s="237"/>
      <c r="P397" s="237"/>
      <c r="Q397" s="237"/>
      <c r="R397" s="237"/>
      <c r="S397" s="237"/>
      <c r="T397" s="23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39" t="s">
        <v>145</v>
      </c>
      <c r="AU397" s="239" t="s">
        <v>143</v>
      </c>
      <c r="AV397" s="13" t="s">
        <v>81</v>
      </c>
      <c r="AW397" s="13" t="s">
        <v>30</v>
      </c>
      <c r="AX397" s="13" t="s">
        <v>73</v>
      </c>
      <c r="AY397" s="239" t="s">
        <v>135</v>
      </c>
    </row>
    <row r="398" s="14" customFormat="1">
      <c r="A398" s="14"/>
      <c r="B398" s="240"/>
      <c r="C398" s="241"/>
      <c r="D398" s="231" t="s">
        <v>145</v>
      </c>
      <c r="E398" s="242" t="s">
        <v>1</v>
      </c>
      <c r="F398" s="243" t="s">
        <v>340</v>
      </c>
      <c r="G398" s="241"/>
      <c r="H398" s="244">
        <v>1.2</v>
      </c>
      <c r="I398" s="245"/>
      <c r="J398" s="241"/>
      <c r="K398" s="241"/>
      <c r="L398" s="246"/>
      <c r="M398" s="247"/>
      <c r="N398" s="248"/>
      <c r="O398" s="248"/>
      <c r="P398" s="248"/>
      <c r="Q398" s="248"/>
      <c r="R398" s="248"/>
      <c r="S398" s="248"/>
      <c r="T398" s="24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50" t="s">
        <v>145</v>
      </c>
      <c r="AU398" s="250" t="s">
        <v>143</v>
      </c>
      <c r="AV398" s="14" t="s">
        <v>143</v>
      </c>
      <c r="AW398" s="14" t="s">
        <v>30</v>
      </c>
      <c r="AX398" s="14" t="s">
        <v>73</v>
      </c>
      <c r="AY398" s="250" t="s">
        <v>135</v>
      </c>
    </row>
    <row r="399" s="15" customFormat="1">
      <c r="A399" s="15"/>
      <c r="B399" s="251"/>
      <c r="C399" s="252"/>
      <c r="D399" s="231" t="s">
        <v>145</v>
      </c>
      <c r="E399" s="253" t="s">
        <v>1</v>
      </c>
      <c r="F399" s="254" t="s">
        <v>153</v>
      </c>
      <c r="G399" s="252"/>
      <c r="H399" s="255">
        <v>2.3999999999999999</v>
      </c>
      <c r="I399" s="256"/>
      <c r="J399" s="252"/>
      <c r="K399" s="252"/>
      <c r="L399" s="257"/>
      <c r="M399" s="258"/>
      <c r="N399" s="259"/>
      <c r="O399" s="259"/>
      <c r="P399" s="259"/>
      <c r="Q399" s="259"/>
      <c r="R399" s="259"/>
      <c r="S399" s="259"/>
      <c r="T399" s="260"/>
      <c r="U399" s="15"/>
      <c r="V399" s="15"/>
      <c r="W399" s="15"/>
      <c r="X399" s="15"/>
      <c r="Y399" s="15"/>
      <c r="Z399" s="15"/>
      <c r="AA399" s="15"/>
      <c r="AB399" s="15"/>
      <c r="AC399" s="15"/>
      <c r="AD399" s="15"/>
      <c r="AE399" s="15"/>
      <c r="AT399" s="261" t="s">
        <v>145</v>
      </c>
      <c r="AU399" s="261" t="s">
        <v>143</v>
      </c>
      <c r="AV399" s="15" t="s">
        <v>142</v>
      </c>
      <c r="AW399" s="15" t="s">
        <v>30</v>
      </c>
      <c r="AX399" s="15" t="s">
        <v>81</v>
      </c>
      <c r="AY399" s="261" t="s">
        <v>135</v>
      </c>
    </row>
    <row r="400" s="2" customFormat="1" ht="24.15" customHeight="1">
      <c r="A400" s="38"/>
      <c r="B400" s="39"/>
      <c r="C400" s="215" t="s">
        <v>342</v>
      </c>
      <c r="D400" s="215" t="s">
        <v>138</v>
      </c>
      <c r="E400" s="216" t="s">
        <v>343</v>
      </c>
      <c r="F400" s="217" t="s">
        <v>344</v>
      </c>
      <c r="G400" s="218" t="s">
        <v>141</v>
      </c>
      <c r="H400" s="219">
        <v>8</v>
      </c>
      <c r="I400" s="220"/>
      <c r="J400" s="221">
        <f>ROUND(I400*H400,2)</f>
        <v>0</v>
      </c>
      <c r="K400" s="222"/>
      <c r="L400" s="44"/>
      <c r="M400" s="223" t="s">
        <v>1</v>
      </c>
      <c r="N400" s="224" t="s">
        <v>39</v>
      </c>
      <c r="O400" s="91"/>
      <c r="P400" s="225">
        <f>O400*H400</f>
        <v>0</v>
      </c>
      <c r="Q400" s="225">
        <v>0</v>
      </c>
      <c r="R400" s="225">
        <f>Q400*H400</f>
        <v>0</v>
      </c>
      <c r="S400" s="225">
        <v>0.069000000000000006</v>
      </c>
      <c r="T400" s="226">
        <f>S400*H400</f>
        <v>0.55200000000000005</v>
      </c>
      <c r="U400" s="38"/>
      <c r="V400" s="38"/>
      <c r="W400" s="38"/>
      <c r="X400" s="38"/>
      <c r="Y400" s="38"/>
      <c r="Z400" s="38"/>
      <c r="AA400" s="38"/>
      <c r="AB400" s="38"/>
      <c r="AC400" s="38"/>
      <c r="AD400" s="38"/>
      <c r="AE400" s="38"/>
      <c r="AR400" s="227" t="s">
        <v>142</v>
      </c>
      <c r="AT400" s="227" t="s">
        <v>138</v>
      </c>
      <c r="AU400" s="227" t="s">
        <v>143</v>
      </c>
      <c r="AY400" s="17" t="s">
        <v>135</v>
      </c>
      <c r="BE400" s="228">
        <f>IF(N400="základní",J400,0)</f>
        <v>0</v>
      </c>
      <c r="BF400" s="228">
        <f>IF(N400="snížená",J400,0)</f>
        <v>0</v>
      </c>
      <c r="BG400" s="228">
        <f>IF(N400="zákl. přenesená",J400,0)</f>
        <v>0</v>
      </c>
      <c r="BH400" s="228">
        <f>IF(N400="sníž. přenesená",J400,0)</f>
        <v>0</v>
      </c>
      <c r="BI400" s="228">
        <f>IF(N400="nulová",J400,0)</f>
        <v>0</v>
      </c>
      <c r="BJ400" s="17" t="s">
        <v>143</v>
      </c>
      <c r="BK400" s="228">
        <f>ROUND(I400*H400,2)</f>
        <v>0</v>
      </c>
      <c r="BL400" s="17" t="s">
        <v>142</v>
      </c>
      <c r="BM400" s="227" t="s">
        <v>345</v>
      </c>
    </row>
    <row r="401" s="13" customFormat="1">
      <c r="A401" s="13"/>
      <c r="B401" s="229"/>
      <c r="C401" s="230"/>
      <c r="D401" s="231" t="s">
        <v>145</v>
      </c>
      <c r="E401" s="232" t="s">
        <v>1</v>
      </c>
      <c r="F401" s="233" t="s">
        <v>162</v>
      </c>
      <c r="G401" s="230"/>
      <c r="H401" s="232" t="s">
        <v>1</v>
      </c>
      <c r="I401" s="234"/>
      <c r="J401" s="230"/>
      <c r="K401" s="230"/>
      <c r="L401" s="235"/>
      <c r="M401" s="236"/>
      <c r="N401" s="237"/>
      <c r="O401" s="237"/>
      <c r="P401" s="237"/>
      <c r="Q401" s="237"/>
      <c r="R401" s="237"/>
      <c r="S401" s="237"/>
      <c r="T401" s="23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9" t="s">
        <v>145</v>
      </c>
      <c r="AU401" s="239" t="s">
        <v>143</v>
      </c>
      <c r="AV401" s="13" t="s">
        <v>81</v>
      </c>
      <c r="AW401" s="13" t="s">
        <v>30</v>
      </c>
      <c r="AX401" s="13" t="s">
        <v>73</v>
      </c>
      <c r="AY401" s="239" t="s">
        <v>135</v>
      </c>
    </row>
    <row r="402" s="14" customFormat="1">
      <c r="A402" s="14"/>
      <c r="B402" s="240"/>
      <c r="C402" s="241"/>
      <c r="D402" s="231" t="s">
        <v>145</v>
      </c>
      <c r="E402" s="242" t="s">
        <v>1</v>
      </c>
      <c r="F402" s="243" t="s">
        <v>157</v>
      </c>
      <c r="G402" s="241"/>
      <c r="H402" s="244">
        <v>8</v>
      </c>
      <c r="I402" s="245"/>
      <c r="J402" s="241"/>
      <c r="K402" s="241"/>
      <c r="L402" s="246"/>
      <c r="M402" s="247"/>
      <c r="N402" s="248"/>
      <c r="O402" s="248"/>
      <c r="P402" s="248"/>
      <c r="Q402" s="248"/>
      <c r="R402" s="248"/>
      <c r="S402" s="248"/>
      <c r="T402" s="249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0" t="s">
        <v>145</v>
      </c>
      <c r="AU402" s="250" t="s">
        <v>143</v>
      </c>
      <c r="AV402" s="14" t="s">
        <v>143</v>
      </c>
      <c r="AW402" s="14" t="s">
        <v>30</v>
      </c>
      <c r="AX402" s="14" t="s">
        <v>73</v>
      </c>
      <c r="AY402" s="250" t="s">
        <v>135</v>
      </c>
    </row>
    <row r="403" s="15" customFormat="1">
      <c r="A403" s="15"/>
      <c r="B403" s="251"/>
      <c r="C403" s="252"/>
      <c r="D403" s="231" t="s">
        <v>145</v>
      </c>
      <c r="E403" s="253" t="s">
        <v>1</v>
      </c>
      <c r="F403" s="254" t="s">
        <v>153</v>
      </c>
      <c r="G403" s="252"/>
      <c r="H403" s="255">
        <v>8</v>
      </c>
      <c r="I403" s="256"/>
      <c r="J403" s="252"/>
      <c r="K403" s="252"/>
      <c r="L403" s="257"/>
      <c r="M403" s="258"/>
      <c r="N403" s="259"/>
      <c r="O403" s="259"/>
      <c r="P403" s="259"/>
      <c r="Q403" s="259"/>
      <c r="R403" s="259"/>
      <c r="S403" s="259"/>
      <c r="T403" s="260"/>
      <c r="U403" s="15"/>
      <c r="V403" s="15"/>
      <c r="W403" s="15"/>
      <c r="X403" s="15"/>
      <c r="Y403" s="15"/>
      <c r="Z403" s="15"/>
      <c r="AA403" s="15"/>
      <c r="AB403" s="15"/>
      <c r="AC403" s="15"/>
      <c r="AD403" s="15"/>
      <c r="AE403" s="15"/>
      <c r="AT403" s="261" t="s">
        <v>145</v>
      </c>
      <c r="AU403" s="261" t="s">
        <v>143</v>
      </c>
      <c r="AV403" s="15" t="s">
        <v>142</v>
      </c>
      <c r="AW403" s="15" t="s">
        <v>30</v>
      </c>
      <c r="AX403" s="15" t="s">
        <v>81</v>
      </c>
      <c r="AY403" s="261" t="s">
        <v>135</v>
      </c>
    </row>
    <row r="404" s="2" customFormat="1" ht="24.15" customHeight="1">
      <c r="A404" s="38"/>
      <c r="B404" s="39"/>
      <c r="C404" s="215" t="s">
        <v>346</v>
      </c>
      <c r="D404" s="215" t="s">
        <v>138</v>
      </c>
      <c r="E404" s="216" t="s">
        <v>347</v>
      </c>
      <c r="F404" s="217" t="s">
        <v>348</v>
      </c>
      <c r="G404" s="218" t="s">
        <v>141</v>
      </c>
      <c r="H404" s="219">
        <v>1</v>
      </c>
      <c r="I404" s="220"/>
      <c r="J404" s="221">
        <f>ROUND(I404*H404,2)</f>
        <v>0</v>
      </c>
      <c r="K404" s="222"/>
      <c r="L404" s="44"/>
      <c r="M404" s="223" t="s">
        <v>1</v>
      </c>
      <c r="N404" s="224" t="s">
        <v>39</v>
      </c>
      <c r="O404" s="91"/>
      <c r="P404" s="225">
        <f>O404*H404</f>
        <v>0</v>
      </c>
      <c r="Q404" s="225">
        <v>0</v>
      </c>
      <c r="R404" s="225">
        <f>Q404*H404</f>
        <v>0</v>
      </c>
      <c r="S404" s="225">
        <v>0.20699999999999999</v>
      </c>
      <c r="T404" s="226">
        <f>S404*H404</f>
        <v>0.20699999999999999</v>
      </c>
      <c r="U404" s="38"/>
      <c r="V404" s="38"/>
      <c r="W404" s="38"/>
      <c r="X404" s="38"/>
      <c r="Y404" s="38"/>
      <c r="Z404" s="38"/>
      <c r="AA404" s="38"/>
      <c r="AB404" s="38"/>
      <c r="AC404" s="38"/>
      <c r="AD404" s="38"/>
      <c r="AE404" s="38"/>
      <c r="AR404" s="227" t="s">
        <v>142</v>
      </c>
      <c r="AT404" s="227" t="s">
        <v>138</v>
      </c>
      <c r="AU404" s="227" t="s">
        <v>143</v>
      </c>
      <c r="AY404" s="17" t="s">
        <v>135</v>
      </c>
      <c r="BE404" s="228">
        <f>IF(N404="základní",J404,0)</f>
        <v>0</v>
      </c>
      <c r="BF404" s="228">
        <f>IF(N404="snížená",J404,0)</f>
        <v>0</v>
      </c>
      <c r="BG404" s="228">
        <f>IF(N404="zákl. přenesená",J404,0)</f>
        <v>0</v>
      </c>
      <c r="BH404" s="228">
        <f>IF(N404="sníž. přenesená",J404,0)</f>
        <v>0</v>
      </c>
      <c r="BI404" s="228">
        <f>IF(N404="nulová",J404,0)</f>
        <v>0</v>
      </c>
      <c r="BJ404" s="17" t="s">
        <v>143</v>
      </c>
      <c r="BK404" s="228">
        <f>ROUND(I404*H404,2)</f>
        <v>0</v>
      </c>
      <c r="BL404" s="17" t="s">
        <v>142</v>
      </c>
      <c r="BM404" s="227" t="s">
        <v>349</v>
      </c>
    </row>
    <row r="405" s="13" customFormat="1">
      <c r="A405" s="13"/>
      <c r="B405" s="229"/>
      <c r="C405" s="230"/>
      <c r="D405" s="231" t="s">
        <v>145</v>
      </c>
      <c r="E405" s="232" t="s">
        <v>1</v>
      </c>
      <c r="F405" s="233" t="s">
        <v>350</v>
      </c>
      <c r="G405" s="230"/>
      <c r="H405" s="232" t="s">
        <v>1</v>
      </c>
      <c r="I405" s="234"/>
      <c r="J405" s="230"/>
      <c r="K405" s="230"/>
      <c r="L405" s="235"/>
      <c r="M405" s="236"/>
      <c r="N405" s="237"/>
      <c r="O405" s="237"/>
      <c r="P405" s="237"/>
      <c r="Q405" s="237"/>
      <c r="R405" s="237"/>
      <c r="S405" s="237"/>
      <c r="T405" s="23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39" t="s">
        <v>145</v>
      </c>
      <c r="AU405" s="239" t="s">
        <v>143</v>
      </c>
      <c r="AV405" s="13" t="s">
        <v>81</v>
      </c>
      <c r="AW405" s="13" t="s">
        <v>30</v>
      </c>
      <c r="AX405" s="13" t="s">
        <v>73</v>
      </c>
      <c r="AY405" s="239" t="s">
        <v>135</v>
      </c>
    </row>
    <row r="406" s="14" customFormat="1">
      <c r="A406" s="14"/>
      <c r="B406" s="240"/>
      <c r="C406" s="241"/>
      <c r="D406" s="231" t="s">
        <v>145</v>
      </c>
      <c r="E406" s="242" t="s">
        <v>1</v>
      </c>
      <c r="F406" s="243" t="s">
        <v>81</v>
      </c>
      <c r="G406" s="241"/>
      <c r="H406" s="244">
        <v>1</v>
      </c>
      <c r="I406" s="245"/>
      <c r="J406" s="241"/>
      <c r="K406" s="241"/>
      <c r="L406" s="246"/>
      <c r="M406" s="247"/>
      <c r="N406" s="248"/>
      <c r="O406" s="248"/>
      <c r="P406" s="248"/>
      <c r="Q406" s="248"/>
      <c r="R406" s="248"/>
      <c r="S406" s="248"/>
      <c r="T406" s="24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50" t="s">
        <v>145</v>
      </c>
      <c r="AU406" s="250" t="s">
        <v>143</v>
      </c>
      <c r="AV406" s="14" t="s">
        <v>143</v>
      </c>
      <c r="AW406" s="14" t="s">
        <v>30</v>
      </c>
      <c r="AX406" s="14" t="s">
        <v>81</v>
      </c>
      <c r="AY406" s="250" t="s">
        <v>135</v>
      </c>
    </row>
    <row r="407" s="2" customFormat="1" ht="24.15" customHeight="1">
      <c r="A407" s="38"/>
      <c r="B407" s="39"/>
      <c r="C407" s="215" t="s">
        <v>351</v>
      </c>
      <c r="D407" s="215" t="s">
        <v>138</v>
      </c>
      <c r="E407" s="216" t="s">
        <v>352</v>
      </c>
      <c r="F407" s="217" t="s">
        <v>353</v>
      </c>
      <c r="G407" s="218" t="s">
        <v>324</v>
      </c>
      <c r="H407" s="219">
        <v>1</v>
      </c>
      <c r="I407" s="220"/>
      <c r="J407" s="221">
        <f>ROUND(I407*H407,2)</f>
        <v>0</v>
      </c>
      <c r="K407" s="222"/>
      <c r="L407" s="44"/>
      <c r="M407" s="223" t="s">
        <v>1</v>
      </c>
      <c r="N407" s="224" t="s">
        <v>39</v>
      </c>
      <c r="O407" s="91"/>
      <c r="P407" s="225">
        <f>O407*H407</f>
        <v>0</v>
      </c>
      <c r="Q407" s="225">
        <v>0</v>
      </c>
      <c r="R407" s="225">
        <f>Q407*H407</f>
        <v>0</v>
      </c>
      <c r="S407" s="225">
        <v>0.0060000000000000001</v>
      </c>
      <c r="T407" s="226">
        <f>S407*H407</f>
        <v>0.0060000000000000001</v>
      </c>
      <c r="U407" s="38"/>
      <c r="V407" s="38"/>
      <c r="W407" s="38"/>
      <c r="X407" s="38"/>
      <c r="Y407" s="38"/>
      <c r="Z407" s="38"/>
      <c r="AA407" s="38"/>
      <c r="AB407" s="38"/>
      <c r="AC407" s="38"/>
      <c r="AD407" s="38"/>
      <c r="AE407" s="38"/>
      <c r="AR407" s="227" t="s">
        <v>142</v>
      </c>
      <c r="AT407" s="227" t="s">
        <v>138</v>
      </c>
      <c r="AU407" s="227" t="s">
        <v>143</v>
      </c>
      <c r="AY407" s="17" t="s">
        <v>135</v>
      </c>
      <c r="BE407" s="228">
        <f>IF(N407="základní",J407,0)</f>
        <v>0</v>
      </c>
      <c r="BF407" s="228">
        <f>IF(N407="snížená",J407,0)</f>
        <v>0</v>
      </c>
      <c r="BG407" s="228">
        <f>IF(N407="zákl. přenesená",J407,0)</f>
        <v>0</v>
      </c>
      <c r="BH407" s="228">
        <f>IF(N407="sníž. přenesená",J407,0)</f>
        <v>0</v>
      </c>
      <c r="BI407" s="228">
        <f>IF(N407="nulová",J407,0)</f>
        <v>0</v>
      </c>
      <c r="BJ407" s="17" t="s">
        <v>143</v>
      </c>
      <c r="BK407" s="228">
        <f>ROUND(I407*H407,2)</f>
        <v>0</v>
      </c>
      <c r="BL407" s="17" t="s">
        <v>142</v>
      </c>
      <c r="BM407" s="227" t="s">
        <v>354</v>
      </c>
    </row>
    <row r="408" s="13" customFormat="1">
      <c r="A408" s="13"/>
      <c r="B408" s="229"/>
      <c r="C408" s="230"/>
      <c r="D408" s="231" t="s">
        <v>145</v>
      </c>
      <c r="E408" s="232" t="s">
        <v>1</v>
      </c>
      <c r="F408" s="233" t="s">
        <v>355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145</v>
      </c>
      <c r="AU408" s="239" t="s">
        <v>143</v>
      </c>
      <c r="AV408" s="13" t="s">
        <v>81</v>
      </c>
      <c r="AW408" s="13" t="s">
        <v>30</v>
      </c>
      <c r="AX408" s="13" t="s">
        <v>73</v>
      </c>
      <c r="AY408" s="239" t="s">
        <v>135</v>
      </c>
    </row>
    <row r="409" s="14" customFormat="1">
      <c r="A409" s="14"/>
      <c r="B409" s="240"/>
      <c r="C409" s="241"/>
      <c r="D409" s="231" t="s">
        <v>145</v>
      </c>
      <c r="E409" s="242" t="s">
        <v>1</v>
      </c>
      <c r="F409" s="243" t="s">
        <v>81</v>
      </c>
      <c r="G409" s="241"/>
      <c r="H409" s="244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145</v>
      </c>
      <c r="AU409" s="250" t="s">
        <v>143</v>
      </c>
      <c r="AV409" s="14" t="s">
        <v>143</v>
      </c>
      <c r="AW409" s="14" t="s">
        <v>30</v>
      </c>
      <c r="AX409" s="14" t="s">
        <v>81</v>
      </c>
      <c r="AY409" s="250" t="s">
        <v>135</v>
      </c>
    </row>
    <row r="410" s="2" customFormat="1" ht="24.15" customHeight="1">
      <c r="A410" s="38"/>
      <c r="B410" s="39"/>
      <c r="C410" s="215" t="s">
        <v>356</v>
      </c>
      <c r="D410" s="215" t="s">
        <v>138</v>
      </c>
      <c r="E410" s="216" t="s">
        <v>357</v>
      </c>
      <c r="F410" s="217" t="s">
        <v>358</v>
      </c>
      <c r="G410" s="218" t="s">
        <v>324</v>
      </c>
      <c r="H410" s="219">
        <v>9.5</v>
      </c>
      <c r="I410" s="220"/>
      <c r="J410" s="221">
        <f>ROUND(I410*H410,2)</f>
        <v>0</v>
      </c>
      <c r="K410" s="222"/>
      <c r="L410" s="44"/>
      <c r="M410" s="223" t="s">
        <v>1</v>
      </c>
      <c r="N410" s="224" t="s">
        <v>39</v>
      </c>
      <c r="O410" s="91"/>
      <c r="P410" s="225">
        <f>O410*H410</f>
        <v>0</v>
      </c>
      <c r="Q410" s="225">
        <v>0</v>
      </c>
      <c r="R410" s="225">
        <f>Q410*H410</f>
        <v>0</v>
      </c>
      <c r="S410" s="225">
        <v>0.0089999999999999993</v>
      </c>
      <c r="T410" s="226">
        <f>S410*H410</f>
        <v>0.085499999999999993</v>
      </c>
      <c r="U410" s="38"/>
      <c r="V410" s="38"/>
      <c r="W410" s="38"/>
      <c r="X410" s="38"/>
      <c r="Y410" s="38"/>
      <c r="Z410" s="38"/>
      <c r="AA410" s="38"/>
      <c r="AB410" s="38"/>
      <c r="AC410" s="38"/>
      <c r="AD410" s="38"/>
      <c r="AE410" s="38"/>
      <c r="AR410" s="227" t="s">
        <v>142</v>
      </c>
      <c r="AT410" s="227" t="s">
        <v>138</v>
      </c>
      <c r="AU410" s="227" t="s">
        <v>143</v>
      </c>
      <c r="AY410" s="17" t="s">
        <v>135</v>
      </c>
      <c r="BE410" s="228">
        <f>IF(N410="základní",J410,0)</f>
        <v>0</v>
      </c>
      <c r="BF410" s="228">
        <f>IF(N410="snížená",J410,0)</f>
        <v>0</v>
      </c>
      <c r="BG410" s="228">
        <f>IF(N410="zákl. přenesená",J410,0)</f>
        <v>0</v>
      </c>
      <c r="BH410" s="228">
        <f>IF(N410="sníž. přenesená",J410,0)</f>
        <v>0</v>
      </c>
      <c r="BI410" s="228">
        <f>IF(N410="nulová",J410,0)</f>
        <v>0</v>
      </c>
      <c r="BJ410" s="17" t="s">
        <v>143</v>
      </c>
      <c r="BK410" s="228">
        <f>ROUND(I410*H410,2)</f>
        <v>0</v>
      </c>
      <c r="BL410" s="17" t="s">
        <v>142</v>
      </c>
      <c r="BM410" s="227" t="s">
        <v>359</v>
      </c>
    </row>
    <row r="411" s="13" customFormat="1">
      <c r="A411" s="13"/>
      <c r="B411" s="229"/>
      <c r="C411" s="230"/>
      <c r="D411" s="231" t="s">
        <v>145</v>
      </c>
      <c r="E411" s="232" t="s">
        <v>1</v>
      </c>
      <c r="F411" s="233" t="s">
        <v>360</v>
      </c>
      <c r="G411" s="230"/>
      <c r="H411" s="232" t="s">
        <v>1</v>
      </c>
      <c r="I411" s="234"/>
      <c r="J411" s="230"/>
      <c r="K411" s="230"/>
      <c r="L411" s="235"/>
      <c r="M411" s="236"/>
      <c r="N411" s="237"/>
      <c r="O411" s="237"/>
      <c r="P411" s="237"/>
      <c r="Q411" s="237"/>
      <c r="R411" s="237"/>
      <c r="S411" s="237"/>
      <c r="T411" s="23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39" t="s">
        <v>145</v>
      </c>
      <c r="AU411" s="239" t="s">
        <v>143</v>
      </c>
      <c r="AV411" s="13" t="s">
        <v>81</v>
      </c>
      <c r="AW411" s="13" t="s">
        <v>30</v>
      </c>
      <c r="AX411" s="13" t="s">
        <v>73</v>
      </c>
      <c r="AY411" s="239" t="s">
        <v>135</v>
      </c>
    </row>
    <row r="412" s="14" customFormat="1">
      <c r="A412" s="14"/>
      <c r="B412" s="240"/>
      <c r="C412" s="241"/>
      <c r="D412" s="231" t="s">
        <v>145</v>
      </c>
      <c r="E412" s="242" t="s">
        <v>1</v>
      </c>
      <c r="F412" s="243" t="s">
        <v>361</v>
      </c>
      <c r="G412" s="241"/>
      <c r="H412" s="244">
        <v>1.5</v>
      </c>
      <c r="I412" s="245"/>
      <c r="J412" s="241"/>
      <c r="K412" s="241"/>
      <c r="L412" s="246"/>
      <c r="M412" s="247"/>
      <c r="N412" s="248"/>
      <c r="O412" s="248"/>
      <c r="P412" s="248"/>
      <c r="Q412" s="248"/>
      <c r="R412" s="248"/>
      <c r="S412" s="248"/>
      <c r="T412" s="24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50" t="s">
        <v>145</v>
      </c>
      <c r="AU412" s="250" t="s">
        <v>143</v>
      </c>
      <c r="AV412" s="14" t="s">
        <v>143</v>
      </c>
      <c r="AW412" s="14" t="s">
        <v>30</v>
      </c>
      <c r="AX412" s="14" t="s">
        <v>73</v>
      </c>
      <c r="AY412" s="250" t="s">
        <v>135</v>
      </c>
    </row>
    <row r="413" s="13" customFormat="1">
      <c r="A413" s="13"/>
      <c r="B413" s="229"/>
      <c r="C413" s="230"/>
      <c r="D413" s="231" t="s">
        <v>145</v>
      </c>
      <c r="E413" s="232" t="s">
        <v>1</v>
      </c>
      <c r="F413" s="233" t="s">
        <v>362</v>
      </c>
      <c r="G413" s="230"/>
      <c r="H413" s="232" t="s">
        <v>1</v>
      </c>
      <c r="I413" s="234"/>
      <c r="J413" s="230"/>
      <c r="K413" s="230"/>
      <c r="L413" s="235"/>
      <c r="M413" s="236"/>
      <c r="N413" s="237"/>
      <c r="O413" s="237"/>
      <c r="P413" s="237"/>
      <c r="Q413" s="237"/>
      <c r="R413" s="237"/>
      <c r="S413" s="237"/>
      <c r="T413" s="238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9" t="s">
        <v>145</v>
      </c>
      <c r="AU413" s="239" t="s">
        <v>143</v>
      </c>
      <c r="AV413" s="13" t="s">
        <v>81</v>
      </c>
      <c r="AW413" s="13" t="s">
        <v>30</v>
      </c>
      <c r="AX413" s="13" t="s">
        <v>73</v>
      </c>
      <c r="AY413" s="239" t="s">
        <v>135</v>
      </c>
    </row>
    <row r="414" s="14" customFormat="1">
      <c r="A414" s="14"/>
      <c r="B414" s="240"/>
      <c r="C414" s="241"/>
      <c r="D414" s="231" t="s">
        <v>145</v>
      </c>
      <c r="E414" s="242" t="s">
        <v>1</v>
      </c>
      <c r="F414" s="243" t="s">
        <v>177</v>
      </c>
      <c r="G414" s="241"/>
      <c r="H414" s="244">
        <v>6</v>
      </c>
      <c r="I414" s="245"/>
      <c r="J414" s="241"/>
      <c r="K414" s="241"/>
      <c r="L414" s="246"/>
      <c r="M414" s="247"/>
      <c r="N414" s="248"/>
      <c r="O414" s="248"/>
      <c r="P414" s="248"/>
      <c r="Q414" s="248"/>
      <c r="R414" s="248"/>
      <c r="S414" s="248"/>
      <c r="T414" s="249"/>
      <c r="U414" s="14"/>
      <c r="V414" s="14"/>
      <c r="W414" s="14"/>
      <c r="X414" s="14"/>
      <c r="Y414" s="14"/>
      <c r="Z414" s="14"/>
      <c r="AA414" s="14"/>
      <c r="AB414" s="14"/>
      <c r="AC414" s="14"/>
      <c r="AD414" s="14"/>
      <c r="AE414" s="14"/>
      <c r="AT414" s="250" t="s">
        <v>145</v>
      </c>
      <c r="AU414" s="250" t="s">
        <v>143</v>
      </c>
      <c r="AV414" s="14" t="s">
        <v>143</v>
      </c>
      <c r="AW414" s="14" t="s">
        <v>30</v>
      </c>
      <c r="AX414" s="14" t="s">
        <v>73</v>
      </c>
      <c r="AY414" s="250" t="s">
        <v>135</v>
      </c>
    </row>
    <row r="415" s="13" customFormat="1">
      <c r="A415" s="13"/>
      <c r="B415" s="229"/>
      <c r="C415" s="230"/>
      <c r="D415" s="231" t="s">
        <v>145</v>
      </c>
      <c r="E415" s="232" t="s">
        <v>1</v>
      </c>
      <c r="F415" s="233" t="s">
        <v>207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145</v>
      </c>
      <c r="AU415" s="239" t="s">
        <v>143</v>
      </c>
      <c r="AV415" s="13" t="s">
        <v>81</v>
      </c>
      <c r="AW415" s="13" t="s">
        <v>30</v>
      </c>
      <c r="AX415" s="13" t="s">
        <v>73</v>
      </c>
      <c r="AY415" s="239" t="s">
        <v>135</v>
      </c>
    </row>
    <row r="416" s="13" customFormat="1">
      <c r="A416" s="13"/>
      <c r="B416" s="229"/>
      <c r="C416" s="230"/>
      <c r="D416" s="231" t="s">
        <v>145</v>
      </c>
      <c r="E416" s="232" t="s">
        <v>1</v>
      </c>
      <c r="F416" s="233" t="s">
        <v>363</v>
      </c>
      <c r="G416" s="230"/>
      <c r="H416" s="232" t="s">
        <v>1</v>
      </c>
      <c r="I416" s="234"/>
      <c r="J416" s="230"/>
      <c r="K416" s="230"/>
      <c r="L416" s="235"/>
      <c r="M416" s="236"/>
      <c r="N416" s="237"/>
      <c r="O416" s="237"/>
      <c r="P416" s="237"/>
      <c r="Q416" s="237"/>
      <c r="R416" s="237"/>
      <c r="S416" s="237"/>
      <c r="T416" s="238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9" t="s">
        <v>145</v>
      </c>
      <c r="AU416" s="239" t="s">
        <v>143</v>
      </c>
      <c r="AV416" s="13" t="s">
        <v>81</v>
      </c>
      <c r="AW416" s="13" t="s">
        <v>30</v>
      </c>
      <c r="AX416" s="13" t="s">
        <v>73</v>
      </c>
      <c r="AY416" s="239" t="s">
        <v>135</v>
      </c>
    </row>
    <row r="417" s="14" customFormat="1">
      <c r="A417" s="14"/>
      <c r="B417" s="240"/>
      <c r="C417" s="241"/>
      <c r="D417" s="231" t="s">
        <v>145</v>
      </c>
      <c r="E417" s="242" t="s">
        <v>1</v>
      </c>
      <c r="F417" s="243" t="s">
        <v>143</v>
      </c>
      <c r="G417" s="241"/>
      <c r="H417" s="244">
        <v>2</v>
      </c>
      <c r="I417" s="245"/>
      <c r="J417" s="241"/>
      <c r="K417" s="241"/>
      <c r="L417" s="246"/>
      <c r="M417" s="247"/>
      <c r="N417" s="248"/>
      <c r="O417" s="248"/>
      <c r="P417" s="248"/>
      <c r="Q417" s="248"/>
      <c r="R417" s="248"/>
      <c r="S417" s="248"/>
      <c r="T417" s="249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0" t="s">
        <v>145</v>
      </c>
      <c r="AU417" s="250" t="s">
        <v>143</v>
      </c>
      <c r="AV417" s="14" t="s">
        <v>143</v>
      </c>
      <c r="AW417" s="14" t="s">
        <v>30</v>
      </c>
      <c r="AX417" s="14" t="s">
        <v>73</v>
      </c>
      <c r="AY417" s="250" t="s">
        <v>135</v>
      </c>
    </row>
    <row r="418" s="15" customFormat="1">
      <c r="A418" s="15"/>
      <c r="B418" s="251"/>
      <c r="C418" s="252"/>
      <c r="D418" s="231" t="s">
        <v>145</v>
      </c>
      <c r="E418" s="253" t="s">
        <v>1</v>
      </c>
      <c r="F418" s="254" t="s">
        <v>153</v>
      </c>
      <c r="G418" s="252"/>
      <c r="H418" s="255">
        <v>9.5</v>
      </c>
      <c r="I418" s="256"/>
      <c r="J418" s="252"/>
      <c r="K418" s="252"/>
      <c r="L418" s="257"/>
      <c r="M418" s="258"/>
      <c r="N418" s="259"/>
      <c r="O418" s="259"/>
      <c r="P418" s="259"/>
      <c r="Q418" s="259"/>
      <c r="R418" s="259"/>
      <c r="S418" s="259"/>
      <c r="T418" s="260"/>
      <c r="U418" s="15"/>
      <c r="V418" s="15"/>
      <c r="W418" s="15"/>
      <c r="X418" s="15"/>
      <c r="Y418" s="15"/>
      <c r="Z418" s="15"/>
      <c r="AA418" s="15"/>
      <c r="AB418" s="15"/>
      <c r="AC418" s="15"/>
      <c r="AD418" s="15"/>
      <c r="AE418" s="15"/>
      <c r="AT418" s="261" t="s">
        <v>145</v>
      </c>
      <c r="AU418" s="261" t="s">
        <v>143</v>
      </c>
      <c r="AV418" s="15" t="s">
        <v>142</v>
      </c>
      <c r="AW418" s="15" t="s">
        <v>30</v>
      </c>
      <c r="AX418" s="15" t="s">
        <v>81</v>
      </c>
      <c r="AY418" s="261" t="s">
        <v>135</v>
      </c>
    </row>
    <row r="419" s="2" customFormat="1" ht="24.15" customHeight="1">
      <c r="A419" s="38"/>
      <c r="B419" s="39"/>
      <c r="C419" s="215" t="s">
        <v>364</v>
      </c>
      <c r="D419" s="215" t="s">
        <v>138</v>
      </c>
      <c r="E419" s="216" t="s">
        <v>365</v>
      </c>
      <c r="F419" s="217" t="s">
        <v>366</v>
      </c>
      <c r="G419" s="218" t="s">
        <v>324</v>
      </c>
      <c r="H419" s="219">
        <v>11.5</v>
      </c>
      <c r="I419" s="220"/>
      <c r="J419" s="221">
        <f>ROUND(I419*H419,2)</f>
        <v>0</v>
      </c>
      <c r="K419" s="222"/>
      <c r="L419" s="44"/>
      <c r="M419" s="223" t="s">
        <v>1</v>
      </c>
      <c r="N419" s="224" t="s">
        <v>39</v>
      </c>
      <c r="O419" s="91"/>
      <c r="P419" s="225">
        <f>O419*H419</f>
        <v>0</v>
      </c>
      <c r="Q419" s="225">
        <v>0</v>
      </c>
      <c r="R419" s="225">
        <f>Q419*H419</f>
        <v>0</v>
      </c>
      <c r="S419" s="225">
        <v>0.019</v>
      </c>
      <c r="T419" s="226">
        <f>S419*H419</f>
        <v>0.2185</v>
      </c>
      <c r="U419" s="38"/>
      <c r="V419" s="38"/>
      <c r="W419" s="38"/>
      <c r="X419" s="38"/>
      <c r="Y419" s="38"/>
      <c r="Z419" s="38"/>
      <c r="AA419" s="38"/>
      <c r="AB419" s="38"/>
      <c r="AC419" s="38"/>
      <c r="AD419" s="38"/>
      <c r="AE419" s="38"/>
      <c r="AR419" s="227" t="s">
        <v>142</v>
      </c>
      <c r="AT419" s="227" t="s">
        <v>138</v>
      </c>
      <c r="AU419" s="227" t="s">
        <v>143</v>
      </c>
      <c r="AY419" s="17" t="s">
        <v>135</v>
      </c>
      <c r="BE419" s="228">
        <f>IF(N419="základní",J419,0)</f>
        <v>0</v>
      </c>
      <c r="BF419" s="228">
        <f>IF(N419="snížená",J419,0)</f>
        <v>0</v>
      </c>
      <c r="BG419" s="228">
        <f>IF(N419="zákl. přenesená",J419,0)</f>
        <v>0</v>
      </c>
      <c r="BH419" s="228">
        <f>IF(N419="sníž. přenesená",J419,0)</f>
        <v>0</v>
      </c>
      <c r="BI419" s="228">
        <f>IF(N419="nulová",J419,0)</f>
        <v>0</v>
      </c>
      <c r="BJ419" s="17" t="s">
        <v>143</v>
      </c>
      <c r="BK419" s="228">
        <f>ROUND(I419*H419,2)</f>
        <v>0</v>
      </c>
      <c r="BL419" s="17" t="s">
        <v>142</v>
      </c>
      <c r="BM419" s="227" t="s">
        <v>367</v>
      </c>
    </row>
    <row r="420" s="13" customFormat="1">
      <c r="A420" s="13"/>
      <c r="B420" s="229"/>
      <c r="C420" s="230"/>
      <c r="D420" s="231" t="s">
        <v>145</v>
      </c>
      <c r="E420" s="232" t="s">
        <v>1</v>
      </c>
      <c r="F420" s="233" t="s">
        <v>368</v>
      </c>
      <c r="G420" s="230"/>
      <c r="H420" s="232" t="s">
        <v>1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145</v>
      </c>
      <c r="AU420" s="239" t="s">
        <v>143</v>
      </c>
      <c r="AV420" s="13" t="s">
        <v>81</v>
      </c>
      <c r="AW420" s="13" t="s">
        <v>30</v>
      </c>
      <c r="AX420" s="13" t="s">
        <v>73</v>
      </c>
      <c r="AY420" s="239" t="s">
        <v>135</v>
      </c>
    </row>
    <row r="421" s="13" customFormat="1">
      <c r="A421" s="13"/>
      <c r="B421" s="229"/>
      <c r="C421" s="230"/>
      <c r="D421" s="231" t="s">
        <v>145</v>
      </c>
      <c r="E421" s="232" t="s">
        <v>1</v>
      </c>
      <c r="F421" s="233" t="s">
        <v>369</v>
      </c>
      <c r="G421" s="230"/>
      <c r="H421" s="232" t="s">
        <v>1</v>
      </c>
      <c r="I421" s="234"/>
      <c r="J421" s="230"/>
      <c r="K421" s="230"/>
      <c r="L421" s="235"/>
      <c r="M421" s="236"/>
      <c r="N421" s="237"/>
      <c r="O421" s="237"/>
      <c r="P421" s="237"/>
      <c r="Q421" s="237"/>
      <c r="R421" s="237"/>
      <c r="S421" s="237"/>
      <c r="T421" s="238"/>
      <c r="U421" s="13"/>
      <c r="V421" s="13"/>
      <c r="W421" s="13"/>
      <c r="X421" s="13"/>
      <c r="Y421" s="13"/>
      <c r="Z421" s="13"/>
      <c r="AA421" s="13"/>
      <c r="AB421" s="13"/>
      <c r="AC421" s="13"/>
      <c r="AD421" s="13"/>
      <c r="AE421" s="13"/>
      <c r="AT421" s="239" t="s">
        <v>145</v>
      </c>
      <c r="AU421" s="239" t="s">
        <v>143</v>
      </c>
      <c r="AV421" s="13" t="s">
        <v>81</v>
      </c>
      <c r="AW421" s="13" t="s">
        <v>30</v>
      </c>
      <c r="AX421" s="13" t="s">
        <v>73</v>
      </c>
      <c r="AY421" s="239" t="s">
        <v>135</v>
      </c>
    </row>
    <row r="422" s="14" customFormat="1">
      <c r="A422" s="14"/>
      <c r="B422" s="240"/>
      <c r="C422" s="241"/>
      <c r="D422" s="231" t="s">
        <v>145</v>
      </c>
      <c r="E422" s="242" t="s">
        <v>1</v>
      </c>
      <c r="F422" s="243" t="s">
        <v>370</v>
      </c>
      <c r="G422" s="241"/>
      <c r="H422" s="244">
        <v>4.5</v>
      </c>
      <c r="I422" s="245"/>
      <c r="J422" s="241"/>
      <c r="K422" s="241"/>
      <c r="L422" s="246"/>
      <c r="M422" s="247"/>
      <c r="N422" s="248"/>
      <c r="O422" s="248"/>
      <c r="P422" s="248"/>
      <c r="Q422" s="248"/>
      <c r="R422" s="248"/>
      <c r="S422" s="248"/>
      <c r="T422" s="249"/>
      <c r="U422" s="14"/>
      <c r="V422" s="14"/>
      <c r="W422" s="14"/>
      <c r="X422" s="14"/>
      <c r="Y422" s="14"/>
      <c r="Z422" s="14"/>
      <c r="AA422" s="14"/>
      <c r="AB422" s="14"/>
      <c r="AC422" s="14"/>
      <c r="AD422" s="14"/>
      <c r="AE422" s="14"/>
      <c r="AT422" s="250" t="s">
        <v>145</v>
      </c>
      <c r="AU422" s="250" t="s">
        <v>143</v>
      </c>
      <c r="AV422" s="14" t="s">
        <v>143</v>
      </c>
      <c r="AW422" s="14" t="s">
        <v>30</v>
      </c>
      <c r="AX422" s="14" t="s">
        <v>73</v>
      </c>
      <c r="AY422" s="250" t="s">
        <v>135</v>
      </c>
    </row>
    <row r="423" s="13" customFormat="1">
      <c r="A423" s="13"/>
      <c r="B423" s="229"/>
      <c r="C423" s="230"/>
      <c r="D423" s="231" t="s">
        <v>145</v>
      </c>
      <c r="E423" s="232" t="s">
        <v>1</v>
      </c>
      <c r="F423" s="233" t="s">
        <v>176</v>
      </c>
      <c r="G423" s="230"/>
      <c r="H423" s="232" t="s">
        <v>1</v>
      </c>
      <c r="I423" s="234"/>
      <c r="J423" s="230"/>
      <c r="K423" s="230"/>
      <c r="L423" s="235"/>
      <c r="M423" s="236"/>
      <c r="N423" s="237"/>
      <c r="O423" s="237"/>
      <c r="P423" s="237"/>
      <c r="Q423" s="237"/>
      <c r="R423" s="237"/>
      <c r="S423" s="237"/>
      <c r="T423" s="238"/>
      <c r="U423" s="13"/>
      <c r="V423" s="13"/>
      <c r="W423" s="13"/>
      <c r="X423" s="13"/>
      <c r="Y423" s="13"/>
      <c r="Z423" s="13"/>
      <c r="AA423" s="13"/>
      <c r="AB423" s="13"/>
      <c r="AC423" s="13"/>
      <c r="AD423" s="13"/>
      <c r="AE423" s="13"/>
      <c r="AT423" s="239" t="s">
        <v>145</v>
      </c>
      <c r="AU423" s="239" t="s">
        <v>143</v>
      </c>
      <c r="AV423" s="13" t="s">
        <v>81</v>
      </c>
      <c r="AW423" s="13" t="s">
        <v>30</v>
      </c>
      <c r="AX423" s="13" t="s">
        <v>73</v>
      </c>
      <c r="AY423" s="239" t="s">
        <v>135</v>
      </c>
    </row>
    <row r="424" s="14" customFormat="1">
      <c r="A424" s="14"/>
      <c r="B424" s="240"/>
      <c r="C424" s="241"/>
      <c r="D424" s="231" t="s">
        <v>145</v>
      </c>
      <c r="E424" s="242" t="s">
        <v>1</v>
      </c>
      <c r="F424" s="243" t="s">
        <v>193</v>
      </c>
      <c r="G424" s="241"/>
      <c r="H424" s="244">
        <v>7</v>
      </c>
      <c r="I424" s="245"/>
      <c r="J424" s="241"/>
      <c r="K424" s="241"/>
      <c r="L424" s="246"/>
      <c r="M424" s="247"/>
      <c r="N424" s="248"/>
      <c r="O424" s="248"/>
      <c r="P424" s="248"/>
      <c r="Q424" s="248"/>
      <c r="R424" s="248"/>
      <c r="S424" s="248"/>
      <c r="T424" s="24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0" t="s">
        <v>145</v>
      </c>
      <c r="AU424" s="250" t="s">
        <v>143</v>
      </c>
      <c r="AV424" s="14" t="s">
        <v>143</v>
      </c>
      <c r="AW424" s="14" t="s">
        <v>30</v>
      </c>
      <c r="AX424" s="14" t="s">
        <v>73</v>
      </c>
      <c r="AY424" s="250" t="s">
        <v>135</v>
      </c>
    </row>
    <row r="425" s="15" customFormat="1">
      <c r="A425" s="15"/>
      <c r="B425" s="251"/>
      <c r="C425" s="252"/>
      <c r="D425" s="231" t="s">
        <v>145</v>
      </c>
      <c r="E425" s="253" t="s">
        <v>1</v>
      </c>
      <c r="F425" s="254" t="s">
        <v>153</v>
      </c>
      <c r="G425" s="252"/>
      <c r="H425" s="255">
        <v>11.5</v>
      </c>
      <c r="I425" s="256"/>
      <c r="J425" s="252"/>
      <c r="K425" s="252"/>
      <c r="L425" s="257"/>
      <c r="M425" s="258"/>
      <c r="N425" s="259"/>
      <c r="O425" s="259"/>
      <c r="P425" s="259"/>
      <c r="Q425" s="259"/>
      <c r="R425" s="259"/>
      <c r="S425" s="259"/>
      <c r="T425" s="260"/>
      <c r="U425" s="15"/>
      <c r="V425" s="15"/>
      <c r="W425" s="15"/>
      <c r="X425" s="15"/>
      <c r="Y425" s="15"/>
      <c r="Z425" s="15"/>
      <c r="AA425" s="15"/>
      <c r="AB425" s="15"/>
      <c r="AC425" s="15"/>
      <c r="AD425" s="15"/>
      <c r="AE425" s="15"/>
      <c r="AT425" s="261" t="s">
        <v>145</v>
      </c>
      <c r="AU425" s="261" t="s">
        <v>143</v>
      </c>
      <c r="AV425" s="15" t="s">
        <v>142</v>
      </c>
      <c r="AW425" s="15" t="s">
        <v>30</v>
      </c>
      <c r="AX425" s="15" t="s">
        <v>81</v>
      </c>
      <c r="AY425" s="261" t="s">
        <v>135</v>
      </c>
    </row>
    <row r="426" s="2" customFormat="1" ht="24.15" customHeight="1">
      <c r="A426" s="38"/>
      <c r="B426" s="39"/>
      <c r="C426" s="215" t="s">
        <v>371</v>
      </c>
      <c r="D426" s="215" t="s">
        <v>138</v>
      </c>
      <c r="E426" s="216" t="s">
        <v>372</v>
      </c>
      <c r="F426" s="217" t="s">
        <v>373</v>
      </c>
      <c r="G426" s="218" t="s">
        <v>324</v>
      </c>
      <c r="H426" s="219">
        <v>2</v>
      </c>
      <c r="I426" s="220"/>
      <c r="J426" s="221">
        <f>ROUND(I426*H426,2)</f>
        <v>0</v>
      </c>
      <c r="K426" s="222"/>
      <c r="L426" s="44"/>
      <c r="M426" s="223" t="s">
        <v>1</v>
      </c>
      <c r="N426" s="224" t="s">
        <v>39</v>
      </c>
      <c r="O426" s="91"/>
      <c r="P426" s="225">
        <f>O426*H426</f>
        <v>0</v>
      </c>
      <c r="Q426" s="225">
        <v>0</v>
      </c>
      <c r="R426" s="225">
        <f>Q426*H426</f>
        <v>0</v>
      </c>
      <c r="S426" s="225">
        <v>0.017999999999999999</v>
      </c>
      <c r="T426" s="226">
        <f>S426*H426</f>
        <v>0.035999999999999997</v>
      </c>
      <c r="U426" s="38"/>
      <c r="V426" s="38"/>
      <c r="W426" s="38"/>
      <c r="X426" s="38"/>
      <c r="Y426" s="38"/>
      <c r="Z426" s="38"/>
      <c r="AA426" s="38"/>
      <c r="AB426" s="38"/>
      <c r="AC426" s="38"/>
      <c r="AD426" s="38"/>
      <c r="AE426" s="38"/>
      <c r="AR426" s="227" t="s">
        <v>142</v>
      </c>
      <c r="AT426" s="227" t="s">
        <v>138</v>
      </c>
      <c r="AU426" s="227" t="s">
        <v>143</v>
      </c>
      <c r="AY426" s="17" t="s">
        <v>135</v>
      </c>
      <c r="BE426" s="228">
        <f>IF(N426="základní",J426,0)</f>
        <v>0</v>
      </c>
      <c r="BF426" s="228">
        <f>IF(N426="snížená",J426,0)</f>
        <v>0</v>
      </c>
      <c r="BG426" s="228">
        <f>IF(N426="zákl. přenesená",J426,0)</f>
        <v>0</v>
      </c>
      <c r="BH426" s="228">
        <f>IF(N426="sníž. přenesená",J426,0)</f>
        <v>0</v>
      </c>
      <c r="BI426" s="228">
        <f>IF(N426="nulová",J426,0)</f>
        <v>0</v>
      </c>
      <c r="BJ426" s="17" t="s">
        <v>143</v>
      </c>
      <c r="BK426" s="228">
        <f>ROUND(I426*H426,2)</f>
        <v>0</v>
      </c>
      <c r="BL426" s="17" t="s">
        <v>142</v>
      </c>
      <c r="BM426" s="227" t="s">
        <v>374</v>
      </c>
    </row>
    <row r="427" s="13" customFormat="1">
      <c r="A427" s="13"/>
      <c r="B427" s="229"/>
      <c r="C427" s="230"/>
      <c r="D427" s="231" t="s">
        <v>145</v>
      </c>
      <c r="E427" s="232" t="s">
        <v>1</v>
      </c>
      <c r="F427" s="233" t="s">
        <v>375</v>
      </c>
      <c r="G427" s="230"/>
      <c r="H427" s="232" t="s">
        <v>1</v>
      </c>
      <c r="I427" s="234"/>
      <c r="J427" s="230"/>
      <c r="K427" s="230"/>
      <c r="L427" s="235"/>
      <c r="M427" s="236"/>
      <c r="N427" s="237"/>
      <c r="O427" s="237"/>
      <c r="P427" s="237"/>
      <c r="Q427" s="237"/>
      <c r="R427" s="237"/>
      <c r="S427" s="237"/>
      <c r="T427" s="23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39" t="s">
        <v>145</v>
      </c>
      <c r="AU427" s="239" t="s">
        <v>143</v>
      </c>
      <c r="AV427" s="13" t="s">
        <v>81</v>
      </c>
      <c r="AW427" s="13" t="s">
        <v>30</v>
      </c>
      <c r="AX427" s="13" t="s">
        <v>73</v>
      </c>
      <c r="AY427" s="239" t="s">
        <v>135</v>
      </c>
    </row>
    <row r="428" s="14" customFormat="1">
      <c r="A428" s="14"/>
      <c r="B428" s="240"/>
      <c r="C428" s="241"/>
      <c r="D428" s="231" t="s">
        <v>145</v>
      </c>
      <c r="E428" s="242" t="s">
        <v>1</v>
      </c>
      <c r="F428" s="243" t="s">
        <v>143</v>
      </c>
      <c r="G428" s="241"/>
      <c r="H428" s="244">
        <v>2</v>
      </c>
      <c r="I428" s="245"/>
      <c r="J428" s="241"/>
      <c r="K428" s="241"/>
      <c r="L428" s="246"/>
      <c r="M428" s="247"/>
      <c r="N428" s="248"/>
      <c r="O428" s="248"/>
      <c r="P428" s="248"/>
      <c r="Q428" s="248"/>
      <c r="R428" s="248"/>
      <c r="S428" s="248"/>
      <c r="T428" s="249"/>
      <c r="U428" s="14"/>
      <c r="V428" s="14"/>
      <c r="W428" s="14"/>
      <c r="X428" s="14"/>
      <c r="Y428" s="14"/>
      <c r="Z428" s="14"/>
      <c r="AA428" s="14"/>
      <c r="AB428" s="14"/>
      <c r="AC428" s="14"/>
      <c r="AD428" s="14"/>
      <c r="AE428" s="14"/>
      <c r="AT428" s="250" t="s">
        <v>145</v>
      </c>
      <c r="AU428" s="250" t="s">
        <v>143</v>
      </c>
      <c r="AV428" s="14" t="s">
        <v>143</v>
      </c>
      <c r="AW428" s="14" t="s">
        <v>30</v>
      </c>
      <c r="AX428" s="14" t="s">
        <v>81</v>
      </c>
      <c r="AY428" s="250" t="s">
        <v>135</v>
      </c>
    </row>
    <row r="429" s="2" customFormat="1" ht="24.15" customHeight="1">
      <c r="A429" s="38"/>
      <c r="B429" s="39"/>
      <c r="C429" s="215" t="s">
        <v>376</v>
      </c>
      <c r="D429" s="215" t="s">
        <v>138</v>
      </c>
      <c r="E429" s="216" t="s">
        <v>377</v>
      </c>
      <c r="F429" s="217" t="s">
        <v>378</v>
      </c>
      <c r="G429" s="218" t="s">
        <v>324</v>
      </c>
      <c r="H429" s="219">
        <v>0.5</v>
      </c>
      <c r="I429" s="220"/>
      <c r="J429" s="221">
        <f>ROUND(I429*H429,2)</f>
        <v>0</v>
      </c>
      <c r="K429" s="222"/>
      <c r="L429" s="44"/>
      <c r="M429" s="223" t="s">
        <v>1</v>
      </c>
      <c r="N429" s="224" t="s">
        <v>39</v>
      </c>
      <c r="O429" s="91"/>
      <c r="P429" s="225">
        <f>O429*H429</f>
        <v>0</v>
      </c>
      <c r="Q429" s="225">
        <v>0</v>
      </c>
      <c r="R429" s="225">
        <f>Q429*H429</f>
        <v>0</v>
      </c>
      <c r="S429" s="225">
        <v>0.040000000000000001</v>
      </c>
      <c r="T429" s="226">
        <f>S429*H429</f>
        <v>0.02</v>
      </c>
      <c r="U429" s="38"/>
      <c r="V429" s="38"/>
      <c r="W429" s="38"/>
      <c r="X429" s="38"/>
      <c r="Y429" s="38"/>
      <c r="Z429" s="38"/>
      <c r="AA429" s="38"/>
      <c r="AB429" s="38"/>
      <c r="AC429" s="38"/>
      <c r="AD429" s="38"/>
      <c r="AE429" s="38"/>
      <c r="AR429" s="227" t="s">
        <v>142</v>
      </c>
      <c r="AT429" s="227" t="s">
        <v>138</v>
      </c>
      <c r="AU429" s="227" t="s">
        <v>143</v>
      </c>
      <c r="AY429" s="17" t="s">
        <v>135</v>
      </c>
      <c r="BE429" s="228">
        <f>IF(N429="základní",J429,0)</f>
        <v>0</v>
      </c>
      <c r="BF429" s="228">
        <f>IF(N429="snížená",J429,0)</f>
        <v>0</v>
      </c>
      <c r="BG429" s="228">
        <f>IF(N429="zákl. přenesená",J429,0)</f>
        <v>0</v>
      </c>
      <c r="BH429" s="228">
        <f>IF(N429="sníž. přenesená",J429,0)</f>
        <v>0</v>
      </c>
      <c r="BI429" s="228">
        <f>IF(N429="nulová",J429,0)</f>
        <v>0</v>
      </c>
      <c r="BJ429" s="17" t="s">
        <v>143</v>
      </c>
      <c r="BK429" s="228">
        <f>ROUND(I429*H429,2)</f>
        <v>0</v>
      </c>
      <c r="BL429" s="17" t="s">
        <v>142</v>
      </c>
      <c r="BM429" s="227" t="s">
        <v>379</v>
      </c>
    </row>
    <row r="430" s="13" customFormat="1">
      <c r="A430" s="13"/>
      <c r="B430" s="229"/>
      <c r="C430" s="230"/>
      <c r="D430" s="231" t="s">
        <v>145</v>
      </c>
      <c r="E430" s="232" t="s">
        <v>1</v>
      </c>
      <c r="F430" s="233" t="s">
        <v>175</v>
      </c>
      <c r="G430" s="230"/>
      <c r="H430" s="232" t="s">
        <v>1</v>
      </c>
      <c r="I430" s="234"/>
      <c r="J430" s="230"/>
      <c r="K430" s="230"/>
      <c r="L430" s="235"/>
      <c r="M430" s="236"/>
      <c r="N430" s="237"/>
      <c r="O430" s="237"/>
      <c r="P430" s="237"/>
      <c r="Q430" s="237"/>
      <c r="R430" s="237"/>
      <c r="S430" s="237"/>
      <c r="T430" s="238"/>
      <c r="U430" s="13"/>
      <c r="V430" s="13"/>
      <c r="W430" s="13"/>
      <c r="X430" s="13"/>
      <c r="Y430" s="13"/>
      <c r="Z430" s="13"/>
      <c r="AA430" s="13"/>
      <c r="AB430" s="13"/>
      <c r="AC430" s="13"/>
      <c r="AD430" s="13"/>
      <c r="AE430" s="13"/>
      <c r="AT430" s="239" t="s">
        <v>145</v>
      </c>
      <c r="AU430" s="239" t="s">
        <v>143</v>
      </c>
      <c r="AV430" s="13" t="s">
        <v>81</v>
      </c>
      <c r="AW430" s="13" t="s">
        <v>30</v>
      </c>
      <c r="AX430" s="13" t="s">
        <v>73</v>
      </c>
      <c r="AY430" s="239" t="s">
        <v>135</v>
      </c>
    </row>
    <row r="431" s="14" customFormat="1">
      <c r="A431" s="14"/>
      <c r="B431" s="240"/>
      <c r="C431" s="241"/>
      <c r="D431" s="231" t="s">
        <v>145</v>
      </c>
      <c r="E431" s="242" t="s">
        <v>1</v>
      </c>
      <c r="F431" s="243" t="s">
        <v>380</v>
      </c>
      <c r="G431" s="241"/>
      <c r="H431" s="244">
        <v>0.5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145</v>
      </c>
      <c r="AU431" s="250" t="s">
        <v>143</v>
      </c>
      <c r="AV431" s="14" t="s">
        <v>143</v>
      </c>
      <c r="AW431" s="14" t="s">
        <v>30</v>
      </c>
      <c r="AX431" s="14" t="s">
        <v>81</v>
      </c>
      <c r="AY431" s="250" t="s">
        <v>135</v>
      </c>
    </row>
    <row r="432" s="2" customFormat="1" ht="24.15" customHeight="1">
      <c r="A432" s="38"/>
      <c r="B432" s="39"/>
      <c r="C432" s="215" t="s">
        <v>381</v>
      </c>
      <c r="D432" s="215" t="s">
        <v>138</v>
      </c>
      <c r="E432" s="216" t="s">
        <v>382</v>
      </c>
      <c r="F432" s="217" t="s">
        <v>383</v>
      </c>
      <c r="G432" s="218" t="s">
        <v>324</v>
      </c>
      <c r="H432" s="219">
        <v>6.5</v>
      </c>
      <c r="I432" s="220"/>
      <c r="J432" s="221">
        <f>ROUND(I432*H432,2)</f>
        <v>0</v>
      </c>
      <c r="K432" s="222"/>
      <c r="L432" s="44"/>
      <c r="M432" s="223" t="s">
        <v>1</v>
      </c>
      <c r="N432" s="224" t="s">
        <v>39</v>
      </c>
      <c r="O432" s="91"/>
      <c r="P432" s="225">
        <f>O432*H432</f>
        <v>0</v>
      </c>
      <c r="Q432" s="225">
        <v>0</v>
      </c>
      <c r="R432" s="225">
        <f>Q432*H432</f>
        <v>0</v>
      </c>
      <c r="S432" s="225">
        <v>0.099000000000000005</v>
      </c>
      <c r="T432" s="226">
        <f>S432*H432</f>
        <v>0.64350000000000007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7" t="s">
        <v>142</v>
      </c>
      <c r="AT432" s="227" t="s">
        <v>138</v>
      </c>
      <c r="AU432" s="227" t="s">
        <v>143</v>
      </c>
      <c r="AY432" s="17" t="s">
        <v>135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7" t="s">
        <v>143</v>
      </c>
      <c r="BK432" s="228">
        <f>ROUND(I432*H432,2)</f>
        <v>0</v>
      </c>
      <c r="BL432" s="17" t="s">
        <v>142</v>
      </c>
      <c r="BM432" s="227" t="s">
        <v>384</v>
      </c>
    </row>
    <row r="433" s="14" customFormat="1">
      <c r="A433" s="14"/>
      <c r="B433" s="240"/>
      <c r="C433" s="241"/>
      <c r="D433" s="231" t="s">
        <v>145</v>
      </c>
      <c r="E433" s="242" t="s">
        <v>1</v>
      </c>
      <c r="F433" s="243" t="s">
        <v>385</v>
      </c>
      <c r="G433" s="241"/>
      <c r="H433" s="244">
        <v>6.5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145</v>
      </c>
      <c r="AU433" s="250" t="s">
        <v>143</v>
      </c>
      <c r="AV433" s="14" t="s">
        <v>143</v>
      </c>
      <c r="AW433" s="14" t="s">
        <v>30</v>
      </c>
      <c r="AX433" s="14" t="s">
        <v>81</v>
      </c>
      <c r="AY433" s="250" t="s">
        <v>135</v>
      </c>
    </row>
    <row r="434" s="2" customFormat="1" ht="24.15" customHeight="1">
      <c r="A434" s="38"/>
      <c r="B434" s="39"/>
      <c r="C434" s="215" t="s">
        <v>386</v>
      </c>
      <c r="D434" s="215" t="s">
        <v>138</v>
      </c>
      <c r="E434" s="216" t="s">
        <v>387</v>
      </c>
      <c r="F434" s="217" t="s">
        <v>388</v>
      </c>
      <c r="G434" s="218" t="s">
        <v>141</v>
      </c>
      <c r="H434" s="219">
        <v>4</v>
      </c>
      <c r="I434" s="220"/>
      <c r="J434" s="221">
        <f>ROUND(I434*H434,2)</f>
        <v>0</v>
      </c>
      <c r="K434" s="222"/>
      <c r="L434" s="44"/>
      <c r="M434" s="223" t="s">
        <v>1</v>
      </c>
      <c r="N434" s="224" t="s">
        <v>39</v>
      </c>
      <c r="O434" s="91"/>
      <c r="P434" s="225">
        <f>O434*H434</f>
        <v>0</v>
      </c>
      <c r="Q434" s="225">
        <v>0</v>
      </c>
      <c r="R434" s="225">
        <f>Q434*H434</f>
        <v>0</v>
      </c>
      <c r="S434" s="225">
        <v>0.001</v>
      </c>
      <c r="T434" s="226">
        <f>S434*H434</f>
        <v>0.0040000000000000001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142</v>
      </c>
      <c r="AT434" s="227" t="s">
        <v>138</v>
      </c>
      <c r="AU434" s="227" t="s">
        <v>143</v>
      </c>
      <c r="AY434" s="17" t="s">
        <v>135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143</v>
      </c>
      <c r="BK434" s="228">
        <f>ROUND(I434*H434,2)</f>
        <v>0</v>
      </c>
      <c r="BL434" s="17" t="s">
        <v>142</v>
      </c>
      <c r="BM434" s="227" t="s">
        <v>389</v>
      </c>
    </row>
    <row r="435" s="13" customFormat="1">
      <c r="A435" s="13"/>
      <c r="B435" s="229"/>
      <c r="C435" s="230"/>
      <c r="D435" s="231" t="s">
        <v>145</v>
      </c>
      <c r="E435" s="232" t="s">
        <v>1</v>
      </c>
      <c r="F435" s="233" t="s">
        <v>390</v>
      </c>
      <c r="G435" s="230"/>
      <c r="H435" s="232" t="s">
        <v>1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145</v>
      </c>
      <c r="AU435" s="239" t="s">
        <v>143</v>
      </c>
      <c r="AV435" s="13" t="s">
        <v>81</v>
      </c>
      <c r="AW435" s="13" t="s">
        <v>30</v>
      </c>
      <c r="AX435" s="13" t="s">
        <v>73</v>
      </c>
      <c r="AY435" s="239" t="s">
        <v>135</v>
      </c>
    </row>
    <row r="436" s="14" customFormat="1">
      <c r="A436" s="14"/>
      <c r="B436" s="240"/>
      <c r="C436" s="241"/>
      <c r="D436" s="231" t="s">
        <v>145</v>
      </c>
      <c r="E436" s="242" t="s">
        <v>1</v>
      </c>
      <c r="F436" s="243" t="s">
        <v>391</v>
      </c>
      <c r="G436" s="241"/>
      <c r="H436" s="244">
        <v>4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145</v>
      </c>
      <c r="AU436" s="250" t="s">
        <v>143</v>
      </c>
      <c r="AV436" s="14" t="s">
        <v>143</v>
      </c>
      <c r="AW436" s="14" t="s">
        <v>30</v>
      </c>
      <c r="AX436" s="14" t="s">
        <v>81</v>
      </c>
      <c r="AY436" s="250" t="s">
        <v>135</v>
      </c>
    </row>
    <row r="437" s="2" customFormat="1" ht="33" customHeight="1">
      <c r="A437" s="38"/>
      <c r="B437" s="39"/>
      <c r="C437" s="215" t="s">
        <v>392</v>
      </c>
      <c r="D437" s="215" t="s">
        <v>138</v>
      </c>
      <c r="E437" s="216" t="s">
        <v>393</v>
      </c>
      <c r="F437" s="217" t="s">
        <v>394</v>
      </c>
      <c r="G437" s="218" t="s">
        <v>141</v>
      </c>
      <c r="H437" s="219">
        <v>58</v>
      </c>
      <c r="I437" s="220"/>
      <c r="J437" s="221">
        <f>ROUND(I437*H437,2)</f>
        <v>0</v>
      </c>
      <c r="K437" s="222"/>
      <c r="L437" s="44"/>
      <c r="M437" s="223" t="s">
        <v>1</v>
      </c>
      <c r="N437" s="224" t="s">
        <v>39</v>
      </c>
      <c r="O437" s="91"/>
      <c r="P437" s="225">
        <f>O437*H437</f>
        <v>0</v>
      </c>
      <c r="Q437" s="225">
        <v>0</v>
      </c>
      <c r="R437" s="225">
        <f>Q437*H437</f>
        <v>0</v>
      </c>
      <c r="S437" s="225">
        <v>0.00067000000000000002</v>
      </c>
      <c r="T437" s="226">
        <f>S437*H437</f>
        <v>0.038859999999999999</v>
      </c>
      <c r="U437" s="38"/>
      <c r="V437" s="38"/>
      <c r="W437" s="38"/>
      <c r="X437" s="38"/>
      <c r="Y437" s="38"/>
      <c r="Z437" s="38"/>
      <c r="AA437" s="38"/>
      <c r="AB437" s="38"/>
      <c r="AC437" s="38"/>
      <c r="AD437" s="38"/>
      <c r="AE437" s="38"/>
      <c r="AR437" s="227" t="s">
        <v>142</v>
      </c>
      <c r="AT437" s="227" t="s">
        <v>138</v>
      </c>
      <c r="AU437" s="227" t="s">
        <v>143</v>
      </c>
      <c r="AY437" s="17" t="s">
        <v>135</v>
      </c>
      <c r="BE437" s="228">
        <f>IF(N437="základní",J437,0)</f>
        <v>0</v>
      </c>
      <c r="BF437" s="228">
        <f>IF(N437="snížená",J437,0)</f>
        <v>0</v>
      </c>
      <c r="BG437" s="228">
        <f>IF(N437="zákl. přenesená",J437,0)</f>
        <v>0</v>
      </c>
      <c r="BH437" s="228">
        <f>IF(N437="sníž. přenesená",J437,0)</f>
        <v>0</v>
      </c>
      <c r="BI437" s="228">
        <f>IF(N437="nulová",J437,0)</f>
        <v>0</v>
      </c>
      <c r="BJ437" s="17" t="s">
        <v>143</v>
      </c>
      <c r="BK437" s="228">
        <f>ROUND(I437*H437,2)</f>
        <v>0</v>
      </c>
      <c r="BL437" s="17" t="s">
        <v>142</v>
      </c>
      <c r="BM437" s="227" t="s">
        <v>395</v>
      </c>
    </row>
    <row r="438" s="13" customFormat="1">
      <c r="A438" s="13"/>
      <c r="B438" s="229"/>
      <c r="C438" s="230"/>
      <c r="D438" s="231" t="s">
        <v>145</v>
      </c>
      <c r="E438" s="232" t="s">
        <v>1</v>
      </c>
      <c r="F438" s="233" t="s">
        <v>396</v>
      </c>
      <c r="G438" s="230"/>
      <c r="H438" s="232" t="s">
        <v>1</v>
      </c>
      <c r="I438" s="234"/>
      <c r="J438" s="230"/>
      <c r="K438" s="230"/>
      <c r="L438" s="235"/>
      <c r="M438" s="236"/>
      <c r="N438" s="237"/>
      <c r="O438" s="237"/>
      <c r="P438" s="237"/>
      <c r="Q438" s="237"/>
      <c r="R438" s="237"/>
      <c r="S438" s="237"/>
      <c r="T438" s="23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39" t="s">
        <v>145</v>
      </c>
      <c r="AU438" s="239" t="s">
        <v>143</v>
      </c>
      <c r="AV438" s="13" t="s">
        <v>81</v>
      </c>
      <c r="AW438" s="13" t="s">
        <v>30</v>
      </c>
      <c r="AX438" s="13" t="s">
        <v>73</v>
      </c>
      <c r="AY438" s="239" t="s">
        <v>135</v>
      </c>
    </row>
    <row r="439" s="14" customFormat="1">
      <c r="A439" s="14"/>
      <c r="B439" s="240"/>
      <c r="C439" s="241"/>
      <c r="D439" s="231" t="s">
        <v>145</v>
      </c>
      <c r="E439" s="242" t="s">
        <v>1</v>
      </c>
      <c r="F439" s="243" t="s">
        <v>397</v>
      </c>
      <c r="G439" s="241"/>
      <c r="H439" s="244">
        <v>58</v>
      </c>
      <c r="I439" s="245"/>
      <c r="J439" s="241"/>
      <c r="K439" s="241"/>
      <c r="L439" s="246"/>
      <c r="M439" s="247"/>
      <c r="N439" s="248"/>
      <c r="O439" s="248"/>
      <c r="P439" s="248"/>
      <c r="Q439" s="248"/>
      <c r="R439" s="248"/>
      <c r="S439" s="248"/>
      <c r="T439" s="24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50" t="s">
        <v>145</v>
      </c>
      <c r="AU439" s="250" t="s">
        <v>143</v>
      </c>
      <c r="AV439" s="14" t="s">
        <v>143</v>
      </c>
      <c r="AW439" s="14" t="s">
        <v>30</v>
      </c>
      <c r="AX439" s="14" t="s">
        <v>81</v>
      </c>
      <c r="AY439" s="250" t="s">
        <v>135</v>
      </c>
    </row>
    <row r="440" s="2" customFormat="1" ht="24.15" customHeight="1">
      <c r="A440" s="38"/>
      <c r="B440" s="39"/>
      <c r="C440" s="215" t="s">
        <v>398</v>
      </c>
      <c r="D440" s="215" t="s">
        <v>138</v>
      </c>
      <c r="E440" s="216" t="s">
        <v>399</v>
      </c>
      <c r="F440" s="217" t="s">
        <v>400</v>
      </c>
      <c r="G440" s="218" t="s">
        <v>324</v>
      </c>
      <c r="H440" s="219">
        <v>14</v>
      </c>
      <c r="I440" s="220"/>
      <c r="J440" s="221">
        <f>ROUND(I440*H440,2)</f>
        <v>0</v>
      </c>
      <c r="K440" s="222"/>
      <c r="L440" s="44"/>
      <c r="M440" s="223" t="s">
        <v>1</v>
      </c>
      <c r="N440" s="224" t="s">
        <v>39</v>
      </c>
      <c r="O440" s="91"/>
      <c r="P440" s="225">
        <f>O440*H440</f>
        <v>0</v>
      </c>
      <c r="Q440" s="225">
        <v>0</v>
      </c>
      <c r="R440" s="225">
        <f>Q440*H440</f>
        <v>0</v>
      </c>
      <c r="S440" s="225">
        <v>0</v>
      </c>
      <c r="T440" s="226">
        <f>S440*H440</f>
        <v>0</v>
      </c>
      <c r="U440" s="38"/>
      <c r="V440" s="38"/>
      <c r="W440" s="38"/>
      <c r="X440" s="38"/>
      <c r="Y440" s="38"/>
      <c r="Z440" s="38"/>
      <c r="AA440" s="38"/>
      <c r="AB440" s="38"/>
      <c r="AC440" s="38"/>
      <c r="AD440" s="38"/>
      <c r="AE440" s="38"/>
      <c r="AR440" s="227" t="s">
        <v>142</v>
      </c>
      <c r="AT440" s="227" t="s">
        <v>138</v>
      </c>
      <c r="AU440" s="227" t="s">
        <v>143</v>
      </c>
      <c r="AY440" s="17" t="s">
        <v>135</v>
      </c>
      <c r="BE440" s="228">
        <f>IF(N440="základní",J440,0)</f>
        <v>0</v>
      </c>
      <c r="BF440" s="228">
        <f>IF(N440="snížená",J440,0)</f>
        <v>0</v>
      </c>
      <c r="BG440" s="228">
        <f>IF(N440="zákl. přenesená",J440,0)</f>
        <v>0</v>
      </c>
      <c r="BH440" s="228">
        <f>IF(N440="sníž. přenesená",J440,0)</f>
        <v>0</v>
      </c>
      <c r="BI440" s="228">
        <f>IF(N440="nulová",J440,0)</f>
        <v>0</v>
      </c>
      <c r="BJ440" s="17" t="s">
        <v>143</v>
      </c>
      <c r="BK440" s="228">
        <f>ROUND(I440*H440,2)</f>
        <v>0</v>
      </c>
      <c r="BL440" s="17" t="s">
        <v>142</v>
      </c>
      <c r="BM440" s="227" t="s">
        <v>401</v>
      </c>
    </row>
    <row r="441" s="13" customFormat="1">
      <c r="A441" s="13"/>
      <c r="B441" s="229"/>
      <c r="C441" s="230"/>
      <c r="D441" s="231" t="s">
        <v>145</v>
      </c>
      <c r="E441" s="232" t="s">
        <v>1</v>
      </c>
      <c r="F441" s="233" t="s">
        <v>402</v>
      </c>
      <c r="G441" s="230"/>
      <c r="H441" s="232" t="s">
        <v>1</v>
      </c>
      <c r="I441" s="234"/>
      <c r="J441" s="230"/>
      <c r="K441" s="230"/>
      <c r="L441" s="235"/>
      <c r="M441" s="236"/>
      <c r="N441" s="237"/>
      <c r="O441" s="237"/>
      <c r="P441" s="237"/>
      <c r="Q441" s="237"/>
      <c r="R441" s="237"/>
      <c r="S441" s="237"/>
      <c r="T441" s="238"/>
      <c r="U441" s="13"/>
      <c r="V441" s="13"/>
      <c r="W441" s="13"/>
      <c r="X441" s="13"/>
      <c r="Y441" s="13"/>
      <c r="Z441" s="13"/>
      <c r="AA441" s="13"/>
      <c r="AB441" s="13"/>
      <c r="AC441" s="13"/>
      <c r="AD441" s="13"/>
      <c r="AE441" s="13"/>
      <c r="AT441" s="239" t="s">
        <v>145</v>
      </c>
      <c r="AU441" s="239" t="s">
        <v>143</v>
      </c>
      <c r="AV441" s="13" t="s">
        <v>81</v>
      </c>
      <c r="AW441" s="13" t="s">
        <v>30</v>
      </c>
      <c r="AX441" s="13" t="s">
        <v>73</v>
      </c>
      <c r="AY441" s="239" t="s">
        <v>135</v>
      </c>
    </row>
    <row r="442" s="14" customFormat="1">
      <c r="A442" s="14"/>
      <c r="B442" s="240"/>
      <c r="C442" s="241"/>
      <c r="D442" s="231" t="s">
        <v>145</v>
      </c>
      <c r="E442" s="242" t="s">
        <v>1</v>
      </c>
      <c r="F442" s="243" t="s">
        <v>244</v>
      </c>
      <c r="G442" s="241"/>
      <c r="H442" s="244">
        <v>14</v>
      </c>
      <c r="I442" s="245"/>
      <c r="J442" s="241"/>
      <c r="K442" s="241"/>
      <c r="L442" s="246"/>
      <c r="M442" s="247"/>
      <c r="N442" s="248"/>
      <c r="O442" s="248"/>
      <c r="P442" s="248"/>
      <c r="Q442" s="248"/>
      <c r="R442" s="248"/>
      <c r="S442" s="248"/>
      <c r="T442" s="249"/>
      <c r="U442" s="14"/>
      <c r="V442" s="14"/>
      <c r="W442" s="14"/>
      <c r="X442" s="14"/>
      <c r="Y442" s="14"/>
      <c r="Z442" s="14"/>
      <c r="AA442" s="14"/>
      <c r="AB442" s="14"/>
      <c r="AC442" s="14"/>
      <c r="AD442" s="14"/>
      <c r="AE442" s="14"/>
      <c r="AT442" s="250" t="s">
        <v>145</v>
      </c>
      <c r="AU442" s="250" t="s">
        <v>143</v>
      </c>
      <c r="AV442" s="14" t="s">
        <v>143</v>
      </c>
      <c r="AW442" s="14" t="s">
        <v>30</v>
      </c>
      <c r="AX442" s="14" t="s">
        <v>81</v>
      </c>
      <c r="AY442" s="250" t="s">
        <v>135</v>
      </c>
    </row>
    <row r="443" s="2" customFormat="1" ht="24.15" customHeight="1">
      <c r="A443" s="38"/>
      <c r="B443" s="39"/>
      <c r="C443" s="215" t="s">
        <v>403</v>
      </c>
      <c r="D443" s="215" t="s">
        <v>138</v>
      </c>
      <c r="E443" s="216" t="s">
        <v>404</v>
      </c>
      <c r="F443" s="217" t="s">
        <v>405</v>
      </c>
      <c r="G443" s="218" t="s">
        <v>324</v>
      </c>
      <c r="H443" s="219">
        <v>350</v>
      </c>
      <c r="I443" s="220"/>
      <c r="J443" s="221">
        <f>ROUND(I443*H443,2)</f>
        <v>0</v>
      </c>
      <c r="K443" s="222"/>
      <c r="L443" s="44"/>
      <c r="M443" s="223" t="s">
        <v>1</v>
      </c>
      <c r="N443" s="224" t="s">
        <v>39</v>
      </c>
      <c r="O443" s="91"/>
      <c r="P443" s="225">
        <f>O443*H443</f>
        <v>0</v>
      </c>
      <c r="Q443" s="225">
        <v>1.0000000000000001E-05</v>
      </c>
      <c r="R443" s="225">
        <f>Q443*H443</f>
        <v>0.0035000000000000001</v>
      </c>
      <c r="S443" s="225">
        <v>0.002</v>
      </c>
      <c r="T443" s="226">
        <f>S443*H443</f>
        <v>0.70000000000000007</v>
      </c>
      <c r="U443" s="38"/>
      <c r="V443" s="38"/>
      <c r="W443" s="38"/>
      <c r="X443" s="38"/>
      <c r="Y443" s="38"/>
      <c r="Z443" s="38"/>
      <c r="AA443" s="38"/>
      <c r="AB443" s="38"/>
      <c r="AC443" s="38"/>
      <c r="AD443" s="38"/>
      <c r="AE443" s="38"/>
      <c r="AR443" s="227" t="s">
        <v>142</v>
      </c>
      <c r="AT443" s="227" t="s">
        <v>138</v>
      </c>
      <c r="AU443" s="227" t="s">
        <v>143</v>
      </c>
      <c r="AY443" s="17" t="s">
        <v>135</v>
      </c>
      <c r="BE443" s="228">
        <f>IF(N443="základní",J443,0)</f>
        <v>0</v>
      </c>
      <c r="BF443" s="228">
        <f>IF(N443="snížená",J443,0)</f>
        <v>0</v>
      </c>
      <c r="BG443" s="228">
        <f>IF(N443="zákl. přenesená",J443,0)</f>
        <v>0</v>
      </c>
      <c r="BH443" s="228">
        <f>IF(N443="sníž. přenesená",J443,0)</f>
        <v>0</v>
      </c>
      <c r="BI443" s="228">
        <f>IF(N443="nulová",J443,0)</f>
        <v>0</v>
      </c>
      <c r="BJ443" s="17" t="s">
        <v>143</v>
      </c>
      <c r="BK443" s="228">
        <f>ROUND(I443*H443,2)</f>
        <v>0</v>
      </c>
      <c r="BL443" s="17" t="s">
        <v>142</v>
      </c>
      <c r="BM443" s="227" t="s">
        <v>406</v>
      </c>
    </row>
    <row r="444" s="14" customFormat="1">
      <c r="A444" s="14"/>
      <c r="B444" s="240"/>
      <c r="C444" s="241"/>
      <c r="D444" s="231" t="s">
        <v>145</v>
      </c>
      <c r="E444" s="242" t="s">
        <v>1</v>
      </c>
      <c r="F444" s="243" t="s">
        <v>407</v>
      </c>
      <c r="G444" s="241"/>
      <c r="H444" s="244">
        <v>350</v>
      </c>
      <c r="I444" s="245"/>
      <c r="J444" s="241"/>
      <c r="K444" s="241"/>
      <c r="L444" s="246"/>
      <c r="M444" s="247"/>
      <c r="N444" s="248"/>
      <c r="O444" s="248"/>
      <c r="P444" s="248"/>
      <c r="Q444" s="248"/>
      <c r="R444" s="248"/>
      <c r="S444" s="248"/>
      <c r="T444" s="249"/>
      <c r="U444" s="14"/>
      <c r="V444" s="14"/>
      <c r="W444" s="14"/>
      <c r="X444" s="14"/>
      <c r="Y444" s="14"/>
      <c r="Z444" s="14"/>
      <c r="AA444" s="14"/>
      <c r="AB444" s="14"/>
      <c r="AC444" s="14"/>
      <c r="AD444" s="14"/>
      <c r="AE444" s="14"/>
      <c r="AT444" s="250" t="s">
        <v>145</v>
      </c>
      <c r="AU444" s="250" t="s">
        <v>143</v>
      </c>
      <c r="AV444" s="14" t="s">
        <v>143</v>
      </c>
      <c r="AW444" s="14" t="s">
        <v>30</v>
      </c>
      <c r="AX444" s="14" t="s">
        <v>81</v>
      </c>
      <c r="AY444" s="250" t="s">
        <v>135</v>
      </c>
    </row>
    <row r="445" s="2" customFormat="1" ht="24.15" customHeight="1">
      <c r="A445" s="38"/>
      <c r="B445" s="39"/>
      <c r="C445" s="215" t="s">
        <v>408</v>
      </c>
      <c r="D445" s="215" t="s">
        <v>138</v>
      </c>
      <c r="E445" s="216" t="s">
        <v>409</v>
      </c>
      <c r="F445" s="217" t="s">
        <v>410</v>
      </c>
      <c r="G445" s="218" t="s">
        <v>324</v>
      </c>
      <c r="H445" s="219">
        <v>12</v>
      </c>
      <c r="I445" s="220"/>
      <c r="J445" s="221">
        <f>ROUND(I445*H445,2)</f>
        <v>0</v>
      </c>
      <c r="K445" s="222"/>
      <c r="L445" s="44"/>
      <c r="M445" s="223" t="s">
        <v>1</v>
      </c>
      <c r="N445" s="224" t="s">
        <v>39</v>
      </c>
      <c r="O445" s="91"/>
      <c r="P445" s="225">
        <f>O445*H445</f>
        <v>0</v>
      </c>
      <c r="Q445" s="225">
        <v>4.0000000000000003E-05</v>
      </c>
      <c r="R445" s="225">
        <f>Q445*H445</f>
        <v>0.00048000000000000007</v>
      </c>
      <c r="S445" s="225">
        <v>0.002</v>
      </c>
      <c r="T445" s="226">
        <f>S445*H445</f>
        <v>0.024</v>
      </c>
      <c r="U445" s="38"/>
      <c r="V445" s="38"/>
      <c r="W445" s="38"/>
      <c r="X445" s="38"/>
      <c r="Y445" s="38"/>
      <c r="Z445" s="38"/>
      <c r="AA445" s="38"/>
      <c r="AB445" s="38"/>
      <c r="AC445" s="38"/>
      <c r="AD445" s="38"/>
      <c r="AE445" s="38"/>
      <c r="AR445" s="227" t="s">
        <v>142</v>
      </c>
      <c r="AT445" s="227" t="s">
        <v>138</v>
      </c>
      <c r="AU445" s="227" t="s">
        <v>143</v>
      </c>
      <c r="AY445" s="17" t="s">
        <v>135</v>
      </c>
      <c r="BE445" s="228">
        <f>IF(N445="základní",J445,0)</f>
        <v>0</v>
      </c>
      <c r="BF445" s="228">
        <f>IF(N445="snížená",J445,0)</f>
        <v>0</v>
      </c>
      <c r="BG445" s="228">
        <f>IF(N445="zákl. přenesená",J445,0)</f>
        <v>0</v>
      </c>
      <c r="BH445" s="228">
        <f>IF(N445="sníž. přenesená",J445,0)</f>
        <v>0</v>
      </c>
      <c r="BI445" s="228">
        <f>IF(N445="nulová",J445,0)</f>
        <v>0</v>
      </c>
      <c r="BJ445" s="17" t="s">
        <v>143</v>
      </c>
      <c r="BK445" s="228">
        <f>ROUND(I445*H445,2)</f>
        <v>0</v>
      </c>
      <c r="BL445" s="17" t="s">
        <v>142</v>
      </c>
      <c r="BM445" s="227" t="s">
        <v>411</v>
      </c>
    </row>
    <row r="446" s="14" customFormat="1">
      <c r="A446" s="14"/>
      <c r="B446" s="240"/>
      <c r="C446" s="241"/>
      <c r="D446" s="231" t="s">
        <v>145</v>
      </c>
      <c r="E446" s="242" t="s">
        <v>1</v>
      </c>
      <c r="F446" s="243" t="s">
        <v>8</v>
      </c>
      <c r="G446" s="241"/>
      <c r="H446" s="244">
        <v>12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145</v>
      </c>
      <c r="AU446" s="250" t="s">
        <v>143</v>
      </c>
      <c r="AV446" s="14" t="s">
        <v>143</v>
      </c>
      <c r="AW446" s="14" t="s">
        <v>30</v>
      </c>
      <c r="AX446" s="14" t="s">
        <v>81</v>
      </c>
      <c r="AY446" s="250" t="s">
        <v>135</v>
      </c>
    </row>
    <row r="447" s="2" customFormat="1" ht="37.8" customHeight="1">
      <c r="A447" s="38"/>
      <c r="B447" s="39"/>
      <c r="C447" s="215" t="s">
        <v>412</v>
      </c>
      <c r="D447" s="215" t="s">
        <v>138</v>
      </c>
      <c r="E447" s="216" t="s">
        <v>413</v>
      </c>
      <c r="F447" s="217" t="s">
        <v>414</v>
      </c>
      <c r="G447" s="218" t="s">
        <v>166</v>
      </c>
      <c r="H447" s="219">
        <v>8.5570000000000004</v>
      </c>
      <c r="I447" s="220"/>
      <c r="J447" s="221">
        <f>ROUND(I447*H447,2)</f>
        <v>0</v>
      </c>
      <c r="K447" s="222"/>
      <c r="L447" s="44"/>
      <c r="M447" s="223" t="s">
        <v>1</v>
      </c>
      <c r="N447" s="224" t="s">
        <v>39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0.045999999999999999</v>
      </c>
      <c r="T447" s="226">
        <f>S447*H447</f>
        <v>0.39362200000000003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142</v>
      </c>
      <c r="AT447" s="227" t="s">
        <v>138</v>
      </c>
      <c r="AU447" s="227" t="s">
        <v>143</v>
      </c>
      <c r="AY447" s="17" t="s">
        <v>135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143</v>
      </c>
      <c r="BK447" s="228">
        <f>ROUND(I447*H447,2)</f>
        <v>0</v>
      </c>
      <c r="BL447" s="17" t="s">
        <v>142</v>
      </c>
      <c r="BM447" s="227" t="s">
        <v>415</v>
      </c>
    </row>
    <row r="448" s="13" customFormat="1">
      <c r="A448" s="13"/>
      <c r="B448" s="229"/>
      <c r="C448" s="230"/>
      <c r="D448" s="231" t="s">
        <v>145</v>
      </c>
      <c r="E448" s="232" t="s">
        <v>1</v>
      </c>
      <c r="F448" s="233" t="s">
        <v>416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145</v>
      </c>
      <c r="AU448" s="239" t="s">
        <v>143</v>
      </c>
      <c r="AV448" s="13" t="s">
        <v>81</v>
      </c>
      <c r="AW448" s="13" t="s">
        <v>30</v>
      </c>
      <c r="AX448" s="13" t="s">
        <v>73</v>
      </c>
      <c r="AY448" s="239" t="s">
        <v>135</v>
      </c>
    </row>
    <row r="449" s="14" customFormat="1">
      <c r="A449" s="14"/>
      <c r="B449" s="240"/>
      <c r="C449" s="241"/>
      <c r="D449" s="231" t="s">
        <v>145</v>
      </c>
      <c r="E449" s="242" t="s">
        <v>1</v>
      </c>
      <c r="F449" s="243" t="s">
        <v>417</v>
      </c>
      <c r="G449" s="241"/>
      <c r="H449" s="244">
        <v>8.5570000000000004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145</v>
      </c>
      <c r="AU449" s="250" t="s">
        <v>143</v>
      </c>
      <c r="AV449" s="14" t="s">
        <v>143</v>
      </c>
      <c r="AW449" s="14" t="s">
        <v>30</v>
      </c>
      <c r="AX449" s="14" t="s">
        <v>73</v>
      </c>
      <c r="AY449" s="250" t="s">
        <v>135</v>
      </c>
    </row>
    <row r="450" s="15" customFormat="1">
      <c r="A450" s="15"/>
      <c r="B450" s="251"/>
      <c r="C450" s="252"/>
      <c r="D450" s="231" t="s">
        <v>145</v>
      </c>
      <c r="E450" s="253" t="s">
        <v>1</v>
      </c>
      <c r="F450" s="254" t="s">
        <v>153</v>
      </c>
      <c r="G450" s="252"/>
      <c r="H450" s="255">
        <v>8.5570000000000004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1" t="s">
        <v>145</v>
      </c>
      <c r="AU450" s="261" t="s">
        <v>143</v>
      </c>
      <c r="AV450" s="15" t="s">
        <v>142</v>
      </c>
      <c r="AW450" s="15" t="s">
        <v>30</v>
      </c>
      <c r="AX450" s="15" t="s">
        <v>81</v>
      </c>
      <c r="AY450" s="261" t="s">
        <v>135</v>
      </c>
    </row>
    <row r="451" s="2" customFormat="1" ht="24.15" customHeight="1">
      <c r="A451" s="38"/>
      <c r="B451" s="39"/>
      <c r="C451" s="215" t="s">
        <v>418</v>
      </c>
      <c r="D451" s="215" t="s">
        <v>138</v>
      </c>
      <c r="E451" s="216" t="s">
        <v>419</v>
      </c>
      <c r="F451" s="217" t="s">
        <v>420</v>
      </c>
      <c r="G451" s="218" t="s">
        <v>166</v>
      </c>
      <c r="H451" s="219">
        <v>10.321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0.068000000000000005</v>
      </c>
      <c r="T451" s="226">
        <f>S451*H451</f>
        <v>0.70182800000000001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142</v>
      </c>
      <c r="AT451" s="227" t="s">
        <v>138</v>
      </c>
      <c r="AU451" s="227" t="s">
        <v>143</v>
      </c>
      <c r="AY451" s="17" t="s">
        <v>135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143</v>
      </c>
      <c r="BK451" s="228">
        <f>ROUND(I451*H451,2)</f>
        <v>0</v>
      </c>
      <c r="BL451" s="17" t="s">
        <v>142</v>
      </c>
      <c r="BM451" s="227" t="s">
        <v>421</v>
      </c>
    </row>
    <row r="452" s="13" customFormat="1">
      <c r="A452" s="13"/>
      <c r="B452" s="229"/>
      <c r="C452" s="230"/>
      <c r="D452" s="231" t="s">
        <v>145</v>
      </c>
      <c r="E452" s="232" t="s">
        <v>1</v>
      </c>
      <c r="F452" s="233" t="s">
        <v>184</v>
      </c>
      <c r="G452" s="230"/>
      <c r="H452" s="232" t="s">
        <v>1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9" t="s">
        <v>145</v>
      </c>
      <c r="AU452" s="239" t="s">
        <v>143</v>
      </c>
      <c r="AV452" s="13" t="s">
        <v>81</v>
      </c>
      <c r="AW452" s="13" t="s">
        <v>30</v>
      </c>
      <c r="AX452" s="13" t="s">
        <v>73</v>
      </c>
      <c r="AY452" s="239" t="s">
        <v>135</v>
      </c>
    </row>
    <row r="453" s="14" customFormat="1">
      <c r="A453" s="14"/>
      <c r="B453" s="240"/>
      <c r="C453" s="241"/>
      <c r="D453" s="231" t="s">
        <v>145</v>
      </c>
      <c r="E453" s="242" t="s">
        <v>1</v>
      </c>
      <c r="F453" s="243" t="s">
        <v>422</v>
      </c>
      <c r="G453" s="241"/>
      <c r="H453" s="244">
        <v>10.321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145</v>
      </c>
      <c r="AU453" s="250" t="s">
        <v>143</v>
      </c>
      <c r="AV453" s="14" t="s">
        <v>143</v>
      </c>
      <c r="AW453" s="14" t="s">
        <v>30</v>
      </c>
      <c r="AX453" s="14" t="s">
        <v>73</v>
      </c>
      <c r="AY453" s="250" t="s">
        <v>135</v>
      </c>
    </row>
    <row r="454" s="15" customFormat="1">
      <c r="A454" s="15"/>
      <c r="B454" s="251"/>
      <c r="C454" s="252"/>
      <c r="D454" s="231" t="s">
        <v>145</v>
      </c>
      <c r="E454" s="253" t="s">
        <v>1</v>
      </c>
      <c r="F454" s="254" t="s">
        <v>153</v>
      </c>
      <c r="G454" s="252"/>
      <c r="H454" s="255">
        <v>10.321</v>
      </c>
      <c r="I454" s="256"/>
      <c r="J454" s="252"/>
      <c r="K454" s="252"/>
      <c r="L454" s="257"/>
      <c r="M454" s="258"/>
      <c r="N454" s="259"/>
      <c r="O454" s="259"/>
      <c r="P454" s="259"/>
      <c r="Q454" s="259"/>
      <c r="R454" s="259"/>
      <c r="S454" s="259"/>
      <c r="T454" s="260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61" t="s">
        <v>145</v>
      </c>
      <c r="AU454" s="261" t="s">
        <v>143</v>
      </c>
      <c r="AV454" s="15" t="s">
        <v>142</v>
      </c>
      <c r="AW454" s="15" t="s">
        <v>30</v>
      </c>
      <c r="AX454" s="15" t="s">
        <v>81</v>
      </c>
      <c r="AY454" s="261" t="s">
        <v>135</v>
      </c>
    </row>
    <row r="455" s="12" customFormat="1" ht="22.8" customHeight="1">
      <c r="A455" s="12"/>
      <c r="B455" s="199"/>
      <c r="C455" s="200"/>
      <c r="D455" s="201" t="s">
        <v>72</v>
      </c>
      <c r="E455" s="213" t="s">
        <v>423</v>
      </c>
      <c r="F455" s="213" t="s">
        <v>424</v>
      </c>
      <c r="G455" s="200"/>
      <c r="H455" s="200"/>
      <c r="I455" s="203"/>
      <c r="J455" s="214">
        <f>BK455</f>
        <v>0</v>
      </c>
      <c r="K455" s="200"/>
      <c r="L455" s="205"/>
      <c r="M455" s="206"/>
      <c r="N455" s="207"/>
      <c r="O455" s="207"/>
      <c r="P455" s="208">
        <f>SUM(P456:P462)</f>
        <v>0</v>
      </c>
      <c r="Q455" s="207"/>
      <c r="R455" s="208">
        <f>SUM(R456:R462)</f>
        <v>0</v>
      </c>
      <c r="S455" s="207"/>
      <c r="T455" s="209">
        <f>SUM(T456:T462)</f>
        <v>0</v>
      </c>
      <c r="U455" s="12"/>
      <c r="V455" s="12"/>
      <c r="W455" s="12"/>
      <c r="X455" s="12"/>
      <c r="Y455" s="12"/>
      <c r="Z455" s="12"/>
      <c r="AA455" s="12"/>
      <c r="AB455" s="12"/>
      <c r="AC455" s="12"/>
      <c r="AD455" s="12"/>
      <c r="AE455" s="12"/>
      <c r="AR455" s="210" t="s">
        <v>81</v>
      </c>
      <c r="AT455" s="211" t="s">
        <v>72</v>
      </c>
      <c r="AU455" s="211" t="s">
        <v>81</v>
      </c>
      <c r="AY455" s="210" t="s">
        <v>135</v>
      </c>
      <c r="BK455" s="212">
        <f>SUM(BK456:BK462)</f>
        <v>0</v>
      </c>
    </row>
    <row r="456" s="2" customFormat="1" ht="24.15" customHeight="1">
      <c r="A456" s="38"/>
      <c r="B456" s="39"/>
      <c r="C456" s="215" t="s">
        <v>425</v>
      </c>
      <c r="D456" s="215" t="s">
        <v>138</v>
      </c>
      <c r="E456" s="216" t="s">
        <v>426</v>
      </c>
      <c r="F456" s="217" t="s">
        <v>427</v>
      </c>
      <c r="G456" s="218" t="s">
        <v>149</v>
      </c>
      <c r="H456" s="219">
        <v>6.4850000000000003</v>
      </c>
      <c r="I456" s="220"/>
      <c r="J456" s="221">
        <f>ROUND(I456*H456,2)</f>
        <v>0</v>
      </c>
      <c r="K456" s="222"/>
      <c r="L456" s="44"/>
      <c r="M456" s="223" t="s">
        <v>1</v>
      </c>
      <c r="N456" s="224" t="s">
        <v>39</v>
      </c>
      <c r="O456" s="91"/>
      <c r="P456" s="225">
        <f>O456*H456</f>
        <v>0</v>
      </c>
      <c r="Q456" s="225">
        <v>0</v>
      </c>
      <c r="R456" s="225">
        <f>Q456*H456</f>
        <v>0</v>
      </c>
      <c r="S456" s="225">
        <v>0</v>
      </c>
      <c r="T456" s="226">
        <f>S456*H456</f>
        <v>0</v>
      </c>
      <c r="U456" s="38"/>
      <c r="V456" s="38"/>
      <c r="W456" s="38"/>
      <c r="X456" s="38"/>
      <c r="Y456" s="38"/>
      <c r="Z456" s="38"/>
      <c r="AA456" s="38"/>
      <c r="AB456" s="38"/>
      <c r="AC456" s="38"/>
      <c r="AD456" s="38"/>
      <c r="AE456" s="38"/>
      <c r="AR456" s="227" t="s">
        <v>142</v>
      </c>
      <c r="AT456" s="227" t="s">
        <v>138</v>
      </c>
      <c r="AU456" s="227" t="s">
        <v>143</v>
      </c>
      <c r="AY456" s="17" t="s">
        <v>135</v>
      </c>
      <c r="BE456" s="228">
        <f>IF(N456="základní",J456,0)</f>
        <v>0</v>
      </c>
      <c r="BF456" s="228">
        <f>IF(N456="snížená",J456,0)</f>
        <v>0</v>
      </c>
      <c r="BG456" s="228">
        <f>IF(N456="zákl. přenesená",J456,0)</f>
        <v>0</v>
      </c>
      <c r="BH456" s="228">
        <f>IF(N456="sníž. přenesená",J456,0)</f>
        <v>0</v>
      </c>
      <c r="BI456" s="228">
        <f>IF(N456="nulová",J456,0)</f>
        <v>0</v>
      </c>
      <c r="BJ456" s="17" t="s">
        <v>143</v>
      </c>
      <c r="BK456" s="228">
        <f>ROUND(I456*H456,2)</f>
        <v>0</v>
      </c>
      <c r="BL456" s="17" t="s">
        <v>142</v>
      </c>
      <c r="BM456" s="227" t="s">
        <v>428</v>
      </c>
    </row>
    <row r="457" s="2" customFormat="1" ht="33" customHeight="1">
      <c r="A457" s="38"/>
      <c r="B457" s="39"/>
      <c r="C457" s="215" t="s">
        <v>429</v>
      </c>
      <c r="D457" s="215" t="s">
        <v>138</v>
      </c>
      <c r="E457" s="216" t="s">
        <v>430</v>
      </c>
      <c r="F457" s="217" t="s">
        <v>431</v>
      </c>
      <c r="G457" s="218" t="s">
        <v>149</v>
      </c>
      <c r="H457" s="219">
        <v>162.125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39</v>
      </c>
      <c r="O457" s="91"/>
      <c r="P457" s="225">
        <f>O457*H457</f>
        <v>0</v>
      </c>
      <c r="Q457" s="225">
        <v>0</v>
      </c>
      <c r="R457" s="225">
        <f>Q457*H457</f>
        <v>0</v>
      </c>
      <c r="S457" s="225">
        <v>0</v>
      </c>
      <c r="T457" s="22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142</v>
      </c>
      <c r="AT457" s="227" t="s">
        <v>138</v>
      </c>
      <c r="AU457" s="227" t="s">
        <v>143</v>
      </c>
      <c r="AY457" s="17" t="s">
        <v>135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143</v>
      </c>
      <c r="BK457" s="228">
        <f>ROUND(I457*H457,2)</f>
        <v>0</v>
      </c>
      <c r="BL457" s="17" t="s">
        <v>142</v>
      </c>
      <c r="BM457" s="227" t="s">
        <v>432</v>
      </c>
    </row>
    <row r="458" s="14" customFormat="1">
      <c r="A458" s="14"/>
      <c r="B458" s="240"/>
      <c r="C458" s="241"/>
      <c r="D458" s="231" t="s">
        <v>145</v>
      </c>
      <c r="E458" s="241"/>
      <c r="F458" s="243" t="s">
        <v>433</v>
      </c>
      <c r="G458" s="241"/>
      <c r="H458" s="244">
        <v>162.125</v>
      </c>
      <c r="I458" s="245"/>
      <c r="J458" s="241"/>
      <c r="K458" s="241"/>
      <c r="L458" s="246"/>
      <c r="M458" s="247"/>
      <c r="N458" s="248"/>
      <c r="O458" s="248"/>
      <c r="P458" s="248"/>
      <c r="Q458" s="248"/>
      <c r="R458" s="248"/>
      <c r="S458" s="248"/>
      <c r="T458" s="24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50" t="s">
        <v>145</v>
      </c>
      <c r="AU458" s="250" t="s">
        <v>143</v>
      </c>
      <c r="AV458" s="14" t="s">
        <v>143</v>
      </c>
      <c r="AW458" s="14" t="s">
        <v>4</v>
      </c>
      <c r="AX458" s="14" t="s">
        <v>81</v>
      </c>
      <c r="AY458" s="250" t="s">
        <v>135</v>
      </c>
    </row>
    <row r="459" s="2" customFormat="1" ht="24.15" customHeight="1">
      <c r="A459" s="38"/>
      <c r="B459" s="39"/>
      <c r="C459" s="215" t="s">
        <v>434</v>
      </c>
      <c r="D459" s="215" t="s">
        <v>138</v>
      </c>
      <c r="E459" s="216" t="s">
        <v>435</v>
      </c>
      <c r="F459" s="217" t="s">
        <v>436</v>
      </c>
      <c r="G459" s="218" t="s">
        <v>149</v>
      </c>
      <c r="H459" s="219">
        <v>6.4850000000000003</v>
      </c>
      <c r="I459" s="220"/>
      <c r="J459" s="221">
        <f>ROUND(I459*H459,2)</f>
        <v>0</v>
      </c>
      <c r="K459" s="222"/>
      <c r="L459" s="44"/>
      <c r="M459" s="223" t="s">
        <v>1</v>
      </c>
      <c r="N459" s="224" t="s">
        <v>39</v>
      </c>
      <c r="O459" s="91"/>
      <c r="P459" s="225">
        <f>O459*H459</f>
        <v>0</v>
      </c>
      <c r="Q459" s="225">
        <v>0</v>
      </c>
      <c r="R459" s="225">
        <f>Q459*H459</f>
        <v>0</v>
      </c>
      <c r="S459" s="225">
        <v>0</v>
      </c>
      <c r="T459" s="226">
        <f>S459*H459</f>
        <v>0</v>
      </c>
      <c r="U459" s="38"/>
      <c r="V459" s="38"/>
      <c r="W459" s="38"/>
      <c r="X459" s="38"/>
      <c r="Y459" s="38"/>
      <c r="Z459" s="38"/>
      <c r="AA459" s="38"/>
      <c r="AB459" s="38"/>
      <c r="AC459" s="38"/>
      <c r="AD459" s="38"/>
      <c r="AE459" s="38"/>
      <c r="AR459" s="227" t="s">
        <v>142</v>
      </c>
      <c r="AT459" s="227" t="s">
        <v>138</v>
      </c>
      <c r="AU459" s="227" t="s">
        <v>143</v>
      </c>
      <c r="AY459" s="17" t="s">
        <v>135</v>
      </c>
      <c r="BE459" s="228">
        <f>IF(N459="základní",J459,0)</f>
        <v>0</v>
      </c>
      <c r="BF459" s="228">
        <f>IF(N459="snížená",J459,0)</f>
        <v>0</v>
      </c>
      <c r="BG459" s="228">
        <f>IF(N459="zákl. přenesená",J459,0)</f>
        <v>0</v>
      </c>
      <c r="BH459" s="228">
        <f>IF(N459="sníž. přenesená",J459,0)</f>
        <v>0</v>
      </c>
      <c r="BI459" s="228">
        <f>IF(N459="nulová",J459,0)</f>
        <v>0</v>
      </c>
      <c r="BJ459" s="17" t="s">
        <v>143</v>
      </c>
      <c r="BK459" s="228">
        <f>ROUND(I459*H459,2)</f>
        <v>0</v>
      </c>
      <c r="BL459" s="17" t="s">
        <v>142</v>
      </c>
      <c r="BM459" s="227" t="s">
        <v>437</v>
      </c>
    </row>
    <row r="460" s="2" customFormat="1" ht="24.15" customHeight="1">
      <c r="A460" s="38"/>
      <c r="B460" s="39"/>
      <c r="C460" s="215" t="s">
        <v>438</v>
      </c>
      <c r="D460" s="215" t="s">
        <v>138</v>
      </c>
      <c r="E460" s="216" t="s">
        <v>439</v>
      </c>
      <c r="F460" s="217" t="s">
        <v>440</v>
      </c>
      <c r="G460" s="218" t="s">
        <v>149</v>
      </c>
      <c r="H460" s="219">
        <v>123.215</v>
      </c>
      <c r="I460" s="220"/>
      <c r="J460" s="221">
        <f>ROUND(I460*H460,2)</f>
        <v>0</v>
      </c>
      <c r="K460" s="222"/>
      <c r="L460" s="44"/>
      <c r="M460" s="223" t="s">
        <v>1</v>
      </c>
      <c r="N460" s="224" t="s">
        <v>39</v>
      </c>
      <c r="O460" s="91"/>
      <c r="P460" s="225">
        <f>O460*H460</f>
        <v>0</v>
      </c>
      <c r="Q460" s="225">
        <v>0</v>
      </c>
      <c r="R460" s="225">
        <f>Q460*H460</f>
        <v>0</v>
      </c>
      <c r="S460" s="225">
        <v>0</v>
      </c>
      <c r="T460" s="22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7" t="s">
        <v>142</v>
      </c>
      <c r="AT460" s="227" t="s">
        <v>138</v>
      </c>
      <c r="AU460" s="227" t="s">
        <v>143</v>
      </c>
      <c r="AY460" s="17" t="s">
        <v>135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143</v>
      </c>
      <c r="BK460" s="228">
        <f>ROUND(I460*H460,2)</f>
        <v>0</v>
      </c>
      <c r="BL460" s="17" t="s">
        <v>142</v>
      </c>
      <c r="BM460" s="227" t="s">
        <v>441</v>
      </c>
    </row>
    <row r="461" s="14" customFormat="1">
      <c r="A461" s="14"/>
      <c r="B461" s="240"/>
      <c r="C461" s="241"/>
      <c r="D461" s="231" t="s">
        <v>145</v>
      </c>
      <c r="E461" s="241"/>
      <c r="F461" s="243" t="s">
        <v>442</v>
      </c>
      <c r="G461" s="241"/>
      <c r="H461" s="244">
        <v>123.215</v>
      </c>
      <c r="I461" s="245"/>
      <c r="J461" s="241"/>
      <c r="K461" s="241"/>
      <c r="L461" s="246"/>
      <c r="M461" s="247"/>
      <c r="N461" s="248"/>
      <c r="O461" s="248"/>
      <c r="P461" s="248"/>
      <c r="Q461" s="248"/>
      <c r="R461" s="248"/>
      <c r="S461" s="248"/>
      <c r="T461" s="249"/>
      <c r="U461" s="14"/>
      <c r="V461" s="14"/>
      <c r="W461" s="14"/>
      <c r="X461" s="14"/>
      <c r="Y461" s="14"/>
      <c r="Z461" s="14"/>
      <c r="AA461" s="14"/>
      <c r="AB461" s="14"/>
      <c r="AC461" s="14"/>
      <c r="AD461" s="14"/>
      <c r="AE461" s="14"/>
      <c r="AT461" s="250" t="s">
        <v>145</v>
      </c>
      <c r="AU461" s="250" t="s">
        <v>143</v>
      </c>
      <c r="AV461" s="14" t="s">
        <v>143</v>
      </c>
      <c r="AW461" s="14" t="s">
        <v>4</v>
      </c>
      <c r="AX461" s="14" t="s">
        <v>81</v>
      </c>
      <c r="AY461" s="250" t="s">
        <v>135</v>
      </c>
    </row>
    <row r="462" s="2" customFormat="1" ht="33" customHeight="1">
      <c r="A462" s="38"/>
      <c r="B462" s="39"/>
      <c r="C462" s="215" t="s">
        <v>443</v>
      </c>
      <c r="D462" s="215" t="s">
        <v>138</v>
      </c>
      <c r="E462" s="216" t="s">
        <v>444</v>
      </c>
      <c r="F462" s="217" t="s">
        <v>445</v>
      </c>
      <c r="G462" s="218" t="s">
        <v>149</v>
      </c>
      <c r="H462" s="219">
        <v>6.4850000000000003</v>
      </c>
      <c r="I462" s="220"/>
      <c r="J462" s="221">
        <f>ROUND(I462*H462,2)</f>
        <v>0</v>
      </c>
      <c r="K462" s="222"/>
      <c r="L462" s="44"/>
      <c r="M462" s="223" t="s">
        <v>1</v>
      </c>
      <c r="N462" s="224" t="s">
        <v>39</v>
      </c>
      <c r="O462" s="91"/>
      <c r="P462" s="225">
        <f>O462*H462</f>
        <v>0</v>
      </c>
      <c r="Q462" s="225">
        <v>0</v>
      </c>
      <c r="R462" s="225">
        <f>Q462*H462</f>
        <v>0</v>
      </c>
      <c r="S462" s="225">
        <v>0</v>
      </c>
      <c r="T462" s="226">
        <f>S462*H462</f>
        <v>0</v>
      </c>
      <c r="U462" s="38"/>
      <c r="V462" s="38"/>
      <c r="W462" s="38"/>
      <c r="X462" s="38"/>
      <c r="Y462" s="38"/>
      <c r="Z462" s="38"/>
      <c r="AA462" s="38"/>
      <c r="AB462" s="38"/>
      <c r="AC462" s="38"/>
      <c r="AD462" s="38"/>
      <c r="AE462" s="38"/>
      <c r="AR462" s="227" t="s">
        <v>142</v>
      </c>
      <c r="AT462" s="227" t="s">
        <v>138</v>
      </c>
      <c r="AU462" s="227" t="s">
        <v>143</v>
      </c>
      <c r="AY462" s="17" t="s">
        <v>135</v>
      </c>
      <c r="BE462" s="228">
        <f>IF(N462="základní",J462,0)</f>
        <v>0</v>
      </c>
      <c r="BF462" s="228">
        <f>IF(N462="snížená",J462,0)</f>
        <v>0</v>
      </c>
      <c r="BG462" s="228">
        <f>IF(N462="zákl. přenesená",J462,0)</f>
        <v>0</v>
      </c>
      <c r="BH462" s="228">
        <f>IF(N462="sníž. přenesená",J462,0)</f>
        <v>0</v>
      </c>
      <c r="BI462" s="228">
        <f>IF(N462="nulová",J462,0)</f>
        <v>0</v>
      </c>
      <c r="BJ462" s="17" t="s">
        <v>143</v>
      </c>
      <c r="BK462" s="228">
        <f>ROUND(I462*H462,2)</f>
        <v>0</v>
      </c>
      <c r="BL462" s="17" t="s">
        <v>142</v>
      </c>
      <c r="BM462" s="227" t="s">
        <v>446</v>
      </c>
    </row>
    <row r="463" s="12" customFormat="1" ht="22.8" customHeight="1">
      <c r="A463" s="12"/>
      <c r="B463" s="199"/>
      <c r="C463" s="200"/>
      <c r="D463" s="201" t="s">
        <v>72</v>
      </c>
      <c r="E463" s="213" t="s">
        <v>447</v>
      </c>
      <c r="F463" s="213" t="s">
        <v>448</v>
      </c>
      <c r="G463" s="200"/>
      <c r="H463" s="200"/>
      <c r="I463" s="203"/>
      <c r="J463" s="214">
        <f>BK463</f>
        <v>0</v>
      </c>
      <c r="K463" s="200"/>
      <c r="L463" s="205"/>
      <c r="M463" s="206"/>
      <c r="N463" s="207"/>
      <c r="O463" s="207"/>
      <c r="P463" s="208">
        <f>SUM(P464:P466)</f>
        <v>0</v>
      </c>
      <c r="Q463" s="207"/>
      <c r="R463" s="208">
        <f>SUM(R464:R466)</f>
        <v>0</v>
      </c>
      <c r="S463" s="207"/>
      <c r="T463" s="209">
        <f>SUM(T464:T466)</f>
        <v>0</v>
      </c>
      <c r="U463" s="12"/>
      <c r="V463" s="12"/>
      <c r="W463" s="12"/>
      <c r="X463" s="12"/>
      <c r="Y463" s="12"/>
      <c r="Z463" s="12"/>
      <c r="AA463" s="12"/>
      <c r="AB463" s="12"/>
      <c r="AC463" s="12"/>
      <c r="AD463" s="12"/>
      <c r="AE463" s="12"/>
      <c r="AR463" s="210" t="s">
        <v>81</v>
      </c>
      <c r="AT463" s="211" t="s">
        <v>72</v>
      </c>
      <c r="AU463" s="211" t="s">
        <v>81</v>
      </c>
      <c r="AY463" s="210" t="s">
        <v>135</v>
      </c>
      <c r="BK463" s="212">
        <f>SUM(BK464:BK466)</f>
        <v>0</v>
      </c>
    </row>
    <row r="464" s="2" customFormat="1" ht="24.15" customHeight="1">
      <c r="A464" s="38"/>
      <c r="B464" s="39"/>
      <c r="C464" s="215" t="s">
        <v>449</v>
      </c>
      <c r="D464" s="215" t="s">
        <v>138</v>
      </c>
      <c r="E464" s="216" t="s">
        <v>450</v>
      </c>
      <c r="F464" s="217" t="s">
        <v>451</v>
      </c>
      <c r="G464" s="218" t="s">
        <v>149</v>
      </c>
      <c r="H464" s="219">
        <v>4.827</v>
      </c>
      <c r="I464" s="220"/>
      <c r="J464" s="221">
        <f>ROUND(I464*H464,2)</f>
        <v>0</v>
      </c>
      <c r="K464" s="222"/>
      <c r="L464" s="44"/>
      <c r="M464" s="223" t="s">
        <v>1</v>
      </c>
      <c r="N464" s="224" t="s">
        <v>39</v>
      </c>
      <c r="O464" s="91"/>
      <c r="P464" s="225">
        <f>O464*H464</f>
        <v>0</v>
      </c>
      <c r="Q464" s="225">
        <v>0</v>
      </c>
      <c r="R464" s="225">
        <f>Q464*H464</f>
        <v>0</v>
      </c>
      <c r="S464" s="225">
        <v>0</v>
      </c>
      <c r="T464" s="226">
        <f>S464*H464</f>
        <v>0</v>
      </c>
      <c r="U464" s="38"/>
      <c r="V464" s="38"/>
      <c r="W464" s="38"/>
      <c r="X464" s="38"/>
      <c r="Y464" s="38"/>
      <c r="Z464" s="38"/>
      <c r="AA464" s="38"/>
      <c r="AB464" s="38"/>
      <c r="AC464" s="38"/>
      <c r="AD464" s="38"/>
      <c r="AE464" s="38"/>
      <c r="AR464" s="227" t="s">
        <v>142</v>
      </c>
      <c r="AT464" s="227" t="s">
        <v>138</v>
      </c>
      <c r="AU464" s="227" t="s">
        <v>143</v>
      </c>
      <c r="AY464" s="17" t="s">
        <v>135</v>
      </c>
      <c r="BE464" s="228">
        <f>IF(N464="základní",J464,0)</f>
        <v>0</v>
      </c>
      <c r="BF464" s="228">
        <f>IF(N464="snížená",J464,0)</f>
        <v>0</v>
      </c>
      <c r="BG464" s="228">
        <f>IF(N464="zákl. přenesená",J464,0)</f>
        <v>0</v>
      </c>
      <c r="BH464" s="228">
        <f>IF(N464="sníž. přenesená",J464,0)</f>
        <v>0</v>
      </c>
      <c r="BI464" s="228">
        <f>IF(N464="nulová",J464,0)</f>
        <v>0</v>
      </c>
      <c r="BJ464" s="17" t="s">
        <v>143</v>
      </c>
      <c r="BK464" s="228">
        <f>ROUND(I464*H464,2)</f>
        <v>0</v>
      </c>
      <c r="BL464" s="17" t="s">
        <v>142</v>
      </c>
      <c r="BM464" s="227" t="s">
        <v>452</v>
      </c>
    </row>
    <row r="465" s="2" customFormat="1" ht="24.15" customHeight="1">
      <c r="A465" s="38"/>
      <c r="B465" s="39"/>
      <c r="C465" s="215" t="s">
        <v>453</v>
      </c>
      <c r="D465" s="215" t="s">
        <v>138</v>
      </c>
      <c r="E465" s="216" t="s">
        <v>454</v>
      </c>
      <c r="F465" s="217" t="s">
        <v>455</v>
      </c>
      <c r="G465" s="218" t="s">
        <v>149</v>
      </c>
      <c r="H465" s="219">
        <v>9.6479999999999997</v>
      </c>
      <c r="I465" s="220"/>
      <c r="J465" s="221">
        <f>ROUND(I465*H465,2)</f>
        <v>0</v>
      </c>
      <c r="K465" s="222"/>
      <c r="L465" s="44"/>
      <c r="M465" s="223" t="s">
        <v>1</v>
      </c>
      <c r="N465" s="224" t="s">
        <v>39</v>
      </c>
      <c r="O465" s="91"/>
      <c r="P465" s="225">
        <f>O465*H465</f>
        <v>0</v>
      </c>
      <c r="Q465" s="225">
        <v>0</v>
      </c>
      <c r="R465" s="225">
        <f>Q465*H465</f>
        <v>0</v>
      </c>
      <c r="S465" s="225">
        <v>0</v>
      </c>
      <c r="T465" s="226">
        <f>S465*H465</f>
        <v>0</v>
      </c>
      <c r="U465" s="38"/>
      <c r="V465" s="38"/>
      <c r="W465" s="38"/>
      <c r="X465" s="38"/>
      <c r="Y465" s="38"/>
      <c r="Z465" s="38"/>
      <c r="AA465" s="38"/>
      <c r="AB465" s="38"/>
      <c r="AC465" s="38"/>
      <c r="AD465" s="38"/>
      <c r="AE465" s="38"/>
      <c r="AR465" s="227" t="s">
        <v>142</v>
      </c>
      <c r="AT465" s="227" t="s">
        <v>138</v>
      </c>
      <c r="AU465" s="227" t="s">
        <v>143</v>
      </c>
      <c r="AY465" s="17" t="s">
        <v>135</v>
      </c>
      <c r="BE465" s="228">
        <f>IF(N465="základní",J465,0)</f>
        <v>0</v>
      </c>
      <c r="BF465" s="228">
        <f>IF(N465="snížená",J465,0)</f>
        <v>0</v>
      </c>
      <c r="BG465" s="228">
        <f>IF(N465="zákl. přenesená",J465,0)</f>
        <v>0</v>
      </c>
      <c r="BH465" s="228">
        <f>IF(N465="sníž. přenesená",J465,0)</f>
        <v>0</v>
      </c>
      <c r="BI465" s="228">
        <f>IF(N465="nulová",J465,0)</f>
        <v>0</v>
      </c>
      <c r="BJ465" s="17" t="s">
        <v>143</v>
      </c>
      <c r="BK465" s="228">
        <f>ROUND(I465*H465,2)</f>
        <v>0</v>
      </c>
      <c r="BL465" s="17" t="s">
        <v>142</v>
      </c>
      <c r="BM465" s="227" t="s">
        <v>456</v>
      </c>
    </row>
    <row r="466" s="14" customFormat="1">
      <c r="A466" s="14"/>
      <c r="B466" s="240"/>
      <c r="C466" s="241"/>
      <c r="D466" s="231" t="s">
        <v>145</v>
      </c>
      <c r="E466" s="241"/>
      <c r="F466" s="243" t="s">
        <v>457</v>
      </c>
      <c r="G466" s="241"/>
      <c r="H466" s="244">
        <v>9.6479999999999997</v>
      </c>
      <c r="I466" s="245"/>
      <c r="J466" s="241"/>
      <c r="K466" s="241"/>
      <c r="L466" s="246"/>
      <c r="M466" s="247"/>
      <c r="N466" s="248"/>
      <c r="O466" s="248"/>
      <c r="P466" s="248"/>
      <c r="Q466" s="248"/>
      <c r="R466" s="248"/>
      <c r="S466" s="248"/>
      <c r="T466" s="24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50" t="s">
        <v>145</v>
      </c>
      <c r="AU466" s="250" t="s">
        <v>143</v>
      </c>
      <c r="AV466" s="14" t="s">
        <v>143</v>
      </c>
      <c r="AW466" s="14" t="s">
        <v>4</v>
      </c>
      <c r="AX466" s="14" t="s">
        <v>81</v>
      </c>
      <c r="AY466" s="250" t="s">
        <v>135</v>
      </c>
    </row>
    <row r="467" s="12" customFormat="1" ht="25.92" customHeight="1">
      <c r="A467" s="12"/>
      <c r="B467" s="199"/>
      <c r="C467" s="200"/>
      <c r="D467" s="201" t="s">
        <v>72</v>
      </c>
      <c r="E467" s="202" t="s">
        <v>458</v>
      </c>
      <c r="F467" s="202" t="s">
        <v>459</v>
      </c>
      <c r="G467" s="200"/>
      <c r="H467" s="200"/>
      <c r="I467" s="203"/>
      <c r="J467" s="204">
        <f>BK467</f>
        <v>0</v>
      </c>
      <c r="K467" s="200"/>
      <c r="L467" s="205"/>
      <c r="M467" s="206"/>
      <c r="N467" s="207"/>
      <c r="O467" s="207"/>
      <c r="P467" s="208">
        <f>P468+P493+P557+P636+P661+P716+P732+P743+P816+P1085+P1122+P1137+P1206+P1267+P1367+P1434+P1506+P1689</f>
        <v>0</v>
      </c>
      <c r="Q467" s="207"/>
      <c r="R467" s="208">
        <f>R468+R493+R557+R636+R661+R716+R732+R743+R816+R1085+R1122+R1137+R1206+R1267+R1367+R1434+R1506+R1689</f>
        <v>1.9274542899999998</v>
      </c>
      <c r="S467" s="207"/>
      <c r="T467" s="209">
        <f>T468+T493+T557+T636+T661+T716+T732+T743+T816+T1085+T1122+T1137+T1206+T1267+T1367+T1434+T1506+T1689</f>
        <v>1.7525968099999996</v>
      </c>
      <c r="U467" s="12"/>
      <c r="V467" s="12"/>
      <c r="W467" s="12"/>
      <c r="X467" s="12"/>
      <c r="Y467" s="12"/>
      <c r="Z467" s="12"/>
      <c r="AA467" s="12"/>
      <c r="AB467" s="12"/>
      <c r="AC467" s="12"/>
      <c r="AD467" s="12"/>
      <c r="AE467" s="12"/>
      <c r="AR467" s="210" t="s">
        <v>143</v>
      </c>
      <c r="AT467" s="211" t="s">
        <v>72</v>
      </c>
      <c r="AU467" s="211" t="s">
        <v>73</v>
      </c>
      <c r="AY467" s="210" t="s">
        <v>135</v>
      </c>
      <c r="BK467" s="212">
        <f>BK468+BK493+BK557+BK636+BK661+BK716+BK732+BK743+BK816+BK1085+BK1122+BK1137+BK1206+BK1267+BK1367+BK1434+BK1506+BK1689</f>
        <v>0</v>
      </c>
    </row>
    <row r="468" s="12" customFormat="1" ht="22.8" customHeight="1">
      <c r="A468" s="12"/>
      <c r="B468" s="199"/>
      <c r="C468" s="200"/>
      <c r="D468" s="201" t="s">
        <v>72</v>
      </c>
      <c r="E468" s="213" t="s">
        <v>460</v>
      </c>
      <c r="F468" s="213" t="s">
        <v>461</v>
      </c>
      <c r="G468" s="200"/>
      <c r="H468" s="200"/>
      <c r="I468" s="203"/>
      <c r="J468" s="214">
        <f>BK468</f>
        <v>0</v>
      </c>
      <c r="K468" s="200"/>
      <c r="L468" s="205"/>
      <c r="M468" s="206"/>
      <c r="N468" s="207"/>
      <c r="O468" s="207"/>
      <c r="P468" s="208">
        <f>SUM(P469:P492)</f>
        <v>0</v>
      </c>
      <c r="Q468" s="207"/>
      <c r="R468" s="208">
        <f>SUM(R469:R492)</f>
        <v>0.034978009999999997</v>
      </c>
      <c r="S468" s="207"/>
      <c r="T468" s="209">
        <f>SUM(T469:T492)</f>
        <v>0</v>
      </c>
      <c r="U468" s="12"/>
      <c r="V468" s="12"/>
      <c r="W468" s="12"/>
      <c r="X468" s="12"/>
      <c r="Y468" s="12"/>
      <c r="Z468" s="12"/>
      <c r="AA468" s="12"/>
      <c r="AB468" s="12"/>
      <c r="AC468" s="12"/>
      <c r="AD468" s="12"/>
      <c r="AE468" s="12"/>
      <c r="AR468" s="210" t="s">
        <v>143</v>
      </c>
      <c r="AT468" s="211" t="s">
        <v>72</v>
      </c>
      <c r="AU468" s="211" t="s">
        <v>81</v>
      </c>
      <c r="AY468" s="210" t="s">
        <v>135</v>
      </c>
      <c r="BK468" s="212">
        <f>SUM(BK469:BK492)</f>
        <v>0</v>
      </c>
    </row>
    <row r="469" s="2" customFormat="1" ht="33" customHeight="1">
      <c r="A469" s="38"/>
      <c r="B469" s="39"/>
      <c r="C469" s="215" t="s">
        <v>462</v>
      </c>
      <c r="D469" s="215" t="s">
        <v>138</v>
      </c>
      <c r="E469" s="216" t="s">
        <v>463</v>
      </c>
      <c r="F469" s="217" t="s">
        <v>464</v>
      </c>
      <c r="G469" s="218" t="s">
        <v>166</v>
      </c>
      <c r="H469" s="219">
        <v>2.9350000000000001</v>
      </c>
      <c r="I469" s="220"/>
      <c r="J469" s="221">
        <f>ROUND(I469*H469,2)</f>
        <v>0</v>
      </c>
      <c r="K469" s="222"/>
      <c r="L469" s="44"/>
      <c r="M469" s="223" t="s">
        <v>1</v>
      </c>
      <c r="N469" s="224" t="s">
        <v>39</v>
      </c>
      <c r="O469" s="91"/>
      <c r="P469" s="225">
        <f>O469*H469</f>
        <v>0</v>
      </c>
      <c r="Q469" s="225">
        <v>0.0044999999999999997</v>
      </c>
      <c r="R469" s="225">
        <f>Q469*H469</f>
        <v>0.013207499999999999</v>
      </c>
      <c r="S469" s="225">
        <v>0</v>
      </c>
      <c r="T469" s="226">
        <f>S469*H469</f>
        <v>0</v>
      </c>
      <c r="U469" s="38"/>
      <c r="V469" s="38"/>
      <c r="W469" s="38"/>
      <c r="X469" s="38"/>
      <c r="Y469" s="38"/>
      <c r="Z469" s="38"/>
      <c r="AA469" s="38"/>
      <c r="AB469" s="38"/>
      <c r="AC469" s="38"/>
      <c r="AD469" s="38"/>
      <c r="AE469" s="38"/>
      <c r="AR469" s="227" t="s">
        <v>258</v>
      </c>
      <c r="AT469" s="227" t="s">
        <v>138</v>
      </c>
      <c r="AU469" s="227" t="s">
        <v>143</v>
      </c>
      <c r="AY469" s="17" t="s">
        <v>135</v>
      </c>
      <c r="BE469" s="228">
        <f>IF(N469="základní",J469,0)</f>
        <v>0</v>
      </c>
      <c r="BF469" s="228">
        <f>IF(N469="snížená",J469,0)</f>
        <v>0</v>
      </c>
      <c r="BG469" s="228">
        <f>IF(N469="zákl. přenesená",J469,0)</f>
        <v>0</v>
      </c>
      <c r="BH469" s="228">
        <f>IF(N469="sníž. přenesená",J469,0)</f>
        <v>0</v>
      </c>
      <c r="BI469" s="228">
        <f>IF(N469="nulová",J469,0)</f>
        <v>0</v>
      </c>
      <c r="BJ469" s="17" t="s">
        <v>143</v>
      </c>
      <c r="BK469" s="228">
        <f>ROUND(I469*H469,2)</f>
        <v>0</v>
      </c>
      <c r="BL469" s="17" t="s">
        <v>258</v>
      </c>
      <c r="BM469" s="227" t="s">
        <v>465</v>
      </c>
    </row>
    <row r="470" s="13" customFormat="1">
      <c r="A470" s="13"/>
      <c r="B470" s="229"/>
      <c r="C470" s="230"/>
      <c r="D470" s="231" t="s">
        <v>145</v>
      </c>
      <c r="E470" s="232" t="s">
        <v>1</v>
      </c>
      <c r="F470" s="233" t="s">
        <v>184</v>
      </c>
      <c r="G470" s="230"/>
      <c r="H470" s="232" t="s">
        <v>1</v>
      </c>
      <c r="I470" s="234"/>
      <c r="J470" s="230"/>
      <c r="K470" s="230"/>
      <c r="L470" s="235"/>
      <c r="M470" s="236"/>
      <c r="N470" s="237"/>
      <c r="O470" s="237"/>
      <c r="P470" s="237"/>
      <c r="Q470" s="237"/>
      <c r="R470" s="237"/>
      <c r="S470" s="237"/>
      <c r="T470" s="238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39" t="s">
        <v>145</v>
      </c>
      <c r="AU470" s="239" t="s">
        <v>143</v>
      </c>
      <c r="AV470" s="13" t="s">
        <v>81</v>
      </c>
      <c r="AW470" s="13" t="s">
        <v>30</v>
      </c>
      <c r="AX470" s="13" t="s">
        <v>73</v>
      </c>
      <c r="AY470" s="239" t="s">
        <v>135</v>
      </c>
    </row>
    <row r="471" s="14" customFormat="1">
      <c r="A471" s="14"/>
      <c r="B471" s="240"/>
      <c r="C471" s="241"/>
      <c r="D471" s="231" t="s">
        <v>145</v>
      </c>
      <c r="E471" s="242" t="s">
        <v>1</v>
      </c>
      <c r="F471" s="243" t="s">
        <v>185</v>
      </c>
      <c r="G471" s="241"/>
      <c r="H471" s="244">
        <v>2.9350000000000001</v>
      </c>
      <c r="I471" s="245"/>
      <c r="J471" s="241"/>
      <c r="K471" s="241"/>
      <c r="L471" s="246"/>
      <c r="M471" s="247"/>
      <c r="N471" s="248"/>
      <c r="O471" s="248"/>
      <c r="P471" s="248"/>
      <c r="Q471" s="248"/>
      <c r="R471" s="248"/>
      <c r="S471" s="248"/>
      <c r="T471" s="249"/>
      <c r="U471" s="14"/>
      <c r="V471" s="14"/>
      <c r="W471" s="14"/>
      <c r="X471" s="14"/>
      <c r="Y471" s="14"/>
      <c r="Z471" s="14"/>
      <c r="AA471" s="14"/>
      <c r="AB471" s="14"/>
      <c r="AC471" s="14"/>
      <c r="AD471" s="14"/>
      <c r="AE471" s="14"/>
      <c r="AT471" s="250" t="s">
        <v>145</v>
      </c>
      <c r="AU471" s="250" t="s">
        <v>143</v>
      </c>
      <c r="AV471" s="14" t="s">
        <v>143</v>
      </c>
      <c r="AW471" s="14" t="s">
        <v>30</v>
      </c>
      <c r="AX471" s="14" t="s">
        <v>73</v>
      </c>
      <c r="AY471" s="250" t="s">
        <v>135</v>
      </c>
    </row>
    <row r="472" s="15" customFormat="1">
      <c r="A472" s="15"/>
      <c r="B472" s="251"/>
      <c r="C472" s="252"/>
      <c r="D472" s="231" t="s">
        <v>145</v>
      </c>
      <c r="E472" s="253" t="s">
        <v>1</v>
      </c>
      <c r="F472" s="254" t="s">
        <v>153</v>
      </c>
      <c r="G472" s="252"/>
      <c r="H472" s="255">
        <v>2.9350000000000001</v>
      </c>
      <c r="I472" s="256"/>
      <c r="J472" s="252"/>
      <c r="K472" s="252"/>
      <c r="L472" s="257"/>
      <c r="M472" s="258"/>
      <c r="N472" s="259"/>
      <c r="O472" s="259"/>
      <c r="P472" s="259"/>
      <c r="Q472" s="259"/>
      <c r="R472" s="259"/>
      <c r="S472" s="259"/>
      <c r="T472" s="260"/>
      <c r="U472" s="15"/>
      <c r="V472" s="15"/>
      <c r="W472" s="15"/>
      <c r="X472" s="15"/>
      <c r="Y472" s="15"/>
      <c r="Z472" s="15"/>
      <c r="AA472" s="15"/>
      <c r="AB472" s="15"/>
      <c r="AC472" s="15"/>
      <c r="AD472" s="15"/>
      <c r="AE472" s="15"/>
      <c r="AT472" s="261" t="s">
        <v>145</v>
      </c>
      <c r="AU472" s="261" t="s">
        <v>143</v>
      </c>
      <c r="AV472" s="15" t="s">
        <v>142</v>
      </c>
      <c r="AW472" s="15" t="s">
        <v>30</v>
      </c>
      <c r="AX472" s="15" t="s">
        <v>81</v>
      </c>
      <c r="AY472" s="261" t="s">
        <v>135</v>
      </c>
    </row>
    <row r="473" s="2" customFormat="1" ht="24.15" customHeight="1">
      <c r="A473" s="38"/>
      <c r="B473" s="39"/>
      <c r="C473" s="215" t="s">
        <v>466</v>
      </c>
      <c r="D473" s="215" t="s">
        <v>138</v>
      </c>
      <c r="E473" s="216" t="s">
        <v>467</v>
      </c>
      <c r="F473" s="217" t="s">
        <v>468</v>
      </c>
      <c r="G473" s="218" t="s">
        <v>324</v>
      </c>
      <c r="H473" s="219">
        <v>7.3339999999999996</v>
      </c>
      <c r="I473" s="220"/>
      <c r="J473" s="221">
        <f>ROUND(I473*H473,2)</f>
        <v>0</v>
      </c>
      <c r="K473" s="222"/>
      <c r="L473" s="44"/>
      <c r="M473" s="223" t="s">
        <v>1</v>
      </c>
      <c r="N473" s="224" t="s">
        <v>39</v>
      </c>
      <c r="O473" s="91"/>
      <c r="P473" s="225">
        <f>O473*H473</f>
        <v>0</v>
      </c>
      <c r="Q473" s="225">
        <v>0</v>
      </c>
      <c r="R473" s="225">
        <f>Q473*H473</f>
        <v>0</v>
      </c>
      <c r="S473" s="225">
        <v>0</v>
      </c>
      <c r="T473" s="226">
        <f>S473*H473</f>
        <v>0</v>
      </c>
      <c r="U473" s="38"/>
      <c r="V473" s="38"/>
      <c r="W473" s="38"/>
      <c r="X473" s="38"/>
      <c r="Y473" s="38"/>
      <c r="Z473" s="38"/>
      <c r="AA473" s="38"/>
      <c r="AB473" s="38"/>
      <c r="AC473" s="38"/>
      <c r="AD473" s="38"/>
      <c r="AE473" s="38"/>
      <c r="AR473" s="227" t="s">
        <v>258</v>
      </c>
      <c r="AT473" s="227" t="s">
        <v>138</v>
      </c>
      <c r="AU473" s="227" t="s">
        <v>143</v>
      </c>
      <c r="AY473" s="17" t="s">
        <v>135</v>
      </c>
      <c r="BE473" s="228">
        <f>IF(N473="základní",J473,0)</f>
        <v>0</v>
      </c>
      <c r="BF473" s="228">
        <f>IF(N473="snížená",J473,0)</f>
        <v>0</v>
      </c>
      <c r="BG473" s="228">
        <f>IF(N473="zákl. přenesená",J473,0)</f>
        <v>0</v>
      </c>
      <c r="BH473" s="228">
        <f>IF(N473="sníž. přenesená",J473,0)</f>
        <v>0</v>
      </c>
      <c r="BI473" s="228">
        <f>IF(N473="nulová",J473,0)</f>
        <v>0</v>
      </c>
      <c r="BJ473" s="17" t="s">
        <v>143</v>
      </c>
      <c r="BK473" s="228">
        <f>ROUND(I473*H473,2)</f>
        <v>0</v>
      </c>
      <c r="BL473" s="17" t="s">
        <v>258</v>
      </c>
      <c r="BM473" s="227" t="s">
        <v>469</v>
      </c>
    </row>
    <row r="474" s="13" customFormat="1">
      <c r="A474" s="13"/>
      <c r="B474" s="229"/>
      <c r="C474" s="230"/>
      <c r="D474" s="231" t="s">
        <v>145</v>
      </c>
      <c r="E474" s="232" t="s">
        <v>1</v>
      </c>
      <c r="F474" s="233" t="s">
        <v>184</v>
      </c>
      <c r="G474" s="230"/>
      <c r="H474" s="232" t="s">
        <v>1</v>
      </c>
      <c r="I474" s="234"/>
      <c r="J474" s="230"/>
      <c r="K474" s="230"/>
      <c r="L474" s="235"/>
      <c r="M474" s="236"/>
      <c r="N474" s="237"/>
      <c r="O474" s="237"/>
      <c r="P474" s="237"/>
      <c r="Q474" s="237"/>
      <c r="R474" s="237"/>
      <c r="S474" s="237"/>
      <c r="T474" s="23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39" t="s">
        <v>145</v>
      </c>
      <c r="AU474" s="239" t="s">
        <v>143</v>
      </c>
      <c r="AV474" s="13" t="s">
        <v>81</v>
      </c>
      <c r="AW474" s="13" t="s">
        <v>30</v>
      </c>
      <c r="AX474" s="13" t="s">
        <v>73</v>
      </c>
      <c r="AY474" s="239" t="s">
        <v>135</v>
      </c>
    </row>
    <row r="475" s="14" customFormat="1">
      <c r="A475" s="14"/>
      <c r="B475" s="240"/>
      <c r="C475" s="241"/>
      <c r="D475" s="231" t="s">
        <v>145</v>
      </c>
      <c r="E475" s="242" t="s">
        <v>1</v>
      </c>
      <c r="F475" s="243" t="s">
        <v>470</v>
      </c>
      <c r="G475" s="241"/>
      <c r="H475" s="244">
        <v>7.3339999999999996</v>
      </c>
      <c r="I475" s="245"/>
      <c r="J475" s="241"/>
      <c r="K475" s="241"/>
      <c r="L475" s="246"/>
      <c r="M475" s="247"/>
      <c r="N475" s="248"/>
      <c r="O475" s="248"/>
      <c r="P475" s="248"/>
      <c r="Q475" s="248"/>
      <c r="R475" s="248"/>
      <c r="S475" s="248"/>
      <c r="T475" s="24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0" t="s">
        <v>145</v>
      </c>
      <c r="AU475" s="250" t="s">
        <v>143</v>
      </c>
      <c r="AV475" s="14" t="s">
        <v>143</v>
      </c>
      <c r="AW475" s="14" t="s">
        <v>30</v>
      </c>
      <c r="AX475" s="14" t="s">
        <v>73</v>
      </c>
      <c r="AY475" s="250" t="s">
        <v>135</v>
      </c>
    </row>
    <row r="476" s="15" customFormat="1">
      <c r="A476" s="15"/>
      <c r="B476" s="251"/>
      <c r="C476" s="252"/>
      <c r="D476" s="231" t="s">
        <v>145</v>
      </c>
      <c r="E476" s="253" t="s">
        <v>1</v>
      </c>
      <c r="F476" s="254" t="s">
        <v>153</v>
      </c>
      <c r="G476" s="252"/>
      <c r="H476" s="255">
        <v>7.3339999999999996</v>
      </c>
      <c r="I476" s="256"/>
      <c r="J476" s="252"/>
      <c r="K476" s="252"/>
      <c r="L476" s="257"/>
      <c r="M476" s="258"/>
      <c r="N476" s="259"/>
      <c r="O476" s="259"/>
      <c r="P476" s="259"/>
      <c r="Q476" s="259"/>
      <c r="R476" s="259"/>
      <c r="S476" s="259"/>
      <c r="T476" s="260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61" t="s">
        <v>145</v>
      </c>
      <c r="AU476" s="261" t="s">
        <v>143</v>
      </c>
      <c r="AV476" s="15" t="s">
        <v>142</v>
      </c>
      <c r="AW476" s="15" t="s">
        <v>30</v>
      </c>
      <c r="AX476" s="15" t="s">
        <v>81</v>
      </c>
      <c r="AY476" s="261" t="s">
        <v>135</v>
      </c>
    </row>
    <row r="477" s="2" customFormat="1" ht="16.5" customHeight="1">
      <c r="A477" s="38"/>
      <c r="B477" s="39"/>
      <c r="C477" s="262" t="s">
        <v>471</v>
      </c>
      <c r="D477" s="262" t="s">
        <v>154</v>
      </c>
      <c r="E477" s="263" t="s">
        <v>472</v>
      </c>
      <c r="F477" s="264" t="s">
        <v>473</v>
      </c>
      <c r="G477" s="265" t="s">
        <v>324</v>
      </c>
      <c r="H477" s="266">
        <v>8.0670000000000002</v>
      </c>
      <c r="I477" s="267"/>
      <c r="J477" s="268">
        <f>ROUND(I477*H477,2)</f>
        <v>0</v>
      </c>
      <c r="K477" s="269"/>
      <c r="L477" s="270"/>
      <c r="M477" s="271" t="s">
        <v>1</v>
      </c>
      <c r="N477" s="272" t="s">
        <v>39</v>
      </c>
      <c r="O477" s="91"/>
      <c r="P477" s="225">
        <f>O477*H477</f>
        <v>0</v>
      </c>
      <c r="Q477" s="225">
        <v>3.0000000000000001E-05</v>
      </c>
      <c r="R477" s="225">
        <f>Q477*H477</f>
        <v>0.00024201000000000002</v>
      </c>
      <c r="S477" s="225">
        <v>0</v>
      </c>
      <c r="T477" s="226">
        <f>S477*H477</f>
        <v>0</v>
      </c>
      <c r="U477" s="38"/>
      <c r="V477" s="38"/>
      <c r="W477" s="38"/>
      <c r="X477" s="38"/>
      <c r="Y477" s="38"/>
      <c r="Z477" s="38"/>
      <c r="AA477" s="38"/>
      <c r="AB477" s="38"/>
      <c r="AC477" s="38"/>
      <c r="AD477" s="38"/>
      <c r="AE477" s="38"/>
      <c r="AR477" s="227" t="s">
        <v>335</v>
      </c>
      <c r="AT477" s="227" t="s">
        <v>154</v>
      </c>
      <c r="AU477" s="227" t="s">
        <v>143</v>
      </c>
      <c r="AY477" s="17" t="s">
        <v>135</v>
      </c>
      <c r="BE477" s="228">
        <f>IF(N477="základní",J477,0)</f>
        <v>0</v>
      </c>
      <c r="BF477" s="228">
        <f>IF(N477="snížená",J477,0)</f>
        <v>0</v>
      </c>
      <c r="BG477" s="228">
        <f>IF(N477="zákl. přenesená",J477,0)</f>
        <v>0</v>
      </c>
      <c r="BH477" s="228">
        <f>IF(N477="sníž. přenesená",J477,0)</f>
        <v>0</v>
      </c>
      <c r="BI477" s="228">
        <f>IF(N477="nulová",J477,0)</f>
        <v>0</v>
      </c>
      <c r="BJ477" s="17" t="s">
        <v>143</v>
      </c>
      <c r="BK477" s="228">
        <f>ROUND(I477*H477,2)</f>
        <v>0</v>
      </c>
      <c r="BL477" s="17" t="s">
        <v>258</v>
      </c>
      <c r="BM477" s="227" t="s">
        <v>474</v>
      </c>
    </row>
    <row r="478" s="14" customFormat="1">
      <c r="A478" s="14"/>
      <c r="B478" s="240"/>
      <c r="C478" s="241"/>
      <c r="D478" s="231" t="s">
        <v>145</v>
      </c>
      <c r="E478" s="242" t="s">
        <v>1</v>
      </c>
      <c r="F478" s="243" t="s">
        <v>475</v>
      </c>
      <c r="G478" s="241"/>
      <c r="H478" s="244">
        <v>7.3339999999999996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145</v>
      </c>
      <c r="AU478" s="250" t="s">
        <v>143</v>
      </c>
      <c r="AV478" s="14" t="s">
        <v>143</v>
      </c>
      <c r="AW478" s="14" t="s">
        <v>30</v>
      </c>
      <c r="AX478" s="14" t="s">
        <v>81</v>
      </c>
      <c r="AY478" s="250" t="s">
        <v>135</v>
      </c>
    </row>
    <row r="479" s="14" customFormat="1">
      <c r="A479" s="14"/>
      <c r="B479" s="240"/>
      <c r="C479" s="241"/>
      <c r="D479" s="231" t="s">
        <v>145</v>
      </c>
      <c r="E479" s="241"/>
      <c r="F479" s="243" t="s">
        <v>476</v>
      </c>
      <c r="G479" s="241"/>
      <c r="H479" s="244">
        <v>8.0670000000000002</v>
      </c>
      <c r="I479" s="245"/>
      <c r="J479" s="241"/>
      <c r="K479" s="241"/>
      <c r="L479" s="246"/>
      <c r="M479" s="247"/>
      <c r="N479" s="248"/>
      <c r="O479" s="248"/>
      <c r="P479" s="248"/>
      <c r="Q479" s="248"/>
      <c r="R479" s="248"/>
      <c r="S479" s="248"/>
      <c r="T479" s="249"/>
      <c r="U479" s="14"/>
      <c r="V479" s="14"/>
      <c r="W479" s="14"/>
      <c r="X479" s="14"/>
      <c r="Y479" s="14"/>
      <c r="Z479" s="14"/>
      <c r="AA479" s="14"/>
      <c r="AB479" s="14"/>
      <c r="AC479" s="14"/>
      <c r="AD479" s="14"/>
      <c r="AE479" s="14"/>
      <c r="AT479" s="250" t="s">
        <v>145</v>
      </c>
      <c r="AU479" s="250" t="s">
        <v>143</v>
      </c>
      <c r="AV479" s="14" t="s">
        <v>143</v>
      </c>
      <c r="AW479" s="14" t="s">
        <v>4</v>
      </c>
      <c r="AX479" s="14" t="s">
        <v>81</v>
      </c>
      <c r="AY479" s="250" t="s">
        <v>135</v>
      </c>
    </row>
    <row r="480" s="2" customFormat="1" ht="24.15" customHeight="1">
      <c r="A480" s="38"/>
      <c r="B480" s="39"/>
      <c r="C480" s="215" t="s">
        <v>397</v>
      </c>
      <c r="D480" s="215" t="s">
        <v>138</v>
      </c>
      <c r="E480" s="216" t="s">
        <v>477</v>
      </c>
      <c r="F480" s="217" t="s">
        <v>478</v>
      </c>
      <c r="G480" s="218" t="s">
        <v>141</v>
      </c>
      <c r="H480" s="219">
        <v>6</v>
      </c>
      <c r="I480" s="220"/>
      <c r="J480" s="221">
        <f>ROUND(I480*H480,2)</f>
        <v>0</v>
      </c>
      <c r="K480" s="222"/>
      <c r="L480" s="44"/>
      <c r="M480" s="223" t="s">
        <v>1</v>
      </c>
      <c r="N480" s="224" t="s">
        <v>39</v>
      </c>
      <c r="O480" s="91"/>
      <c r="P480" s="225">
        <f>O480*H480</f>
        <v>0</v>
      </c>
      <c r="Q480" s="225">
        <v>0</v>
      </c>
      <c r="R480" s="225">
        <f>Q480*H480</f>
        <v>0</v>
      </c>
      <c r="S480" s="225">
        <v>0</v>
      </c>
      <c r="T480" s="226">
        <f>S480*H480</f>
        <v>0</v>
      </c>
      <c r="U480" s="38"/>
      <c r="V480" s="38"/>
      <c r="W480" s="38"/>
      <c r="X480" s="38"/>
      <c r="Y480" s="38"/>
      <c r="Z480" s="38"/>
      <c r="AA480" s="38"/>
      <c r="AB480" s="38"/>
      <c r="AC480" s="38"/>
      <c r="AD480" s="38"/>
      <c r="AE480" s="38"/>
      <c r="AR480" s="227" t="s">
        <v>258</v>
      </c>
      <c r="AT480" s="227" t="s">
        <v>138</v>
      </c>
      <c r="AU480" s="227" t="s">
        <v>143</v>
      </c>
      <c r="AY480" s="17" t="s">
        <v>135</v>
      </c>
      <c r="BE480" s="228">
        <f>IF(N480="základní",J480,0)</f>
        <v>0</v>
      </c>
      <c r="BF480" s="228">
        <f>IF(N480="snížená",J480,0)</f>
        <v>0</v>
      </c>
      <c r="BG480" s="228">
        <f>IF(N480="zákl. přenesená",J480,0)</f>
        <v>0</v>
      </c>
      <c r="BH480" s="228">
        <f>IF(N480="sníž. přenesená",J480,0)</f>
        <v>0</v>
      </c>
      <c r="BI480" s="228">
        <f>IF(N480="nulová",J480,0)</f>
        <v>0</v>
      </c>
      <c r="BJ480" s="17" t="s">
        <v>143</v>
      </c>
      <c r="BK480" s="228">
        <f>ROUND(I480*H480,2)</f>
        <v>0</v>
      </c>
      <c r="BL480" s="17" t="s">
        <v>258</v>
      </c>
      <c r="BM480" s="227" t="s">
        <v>479</v>
      </c>
    </row>
    <row r="481" s="14" customFormat="1">
      <c r="A481" s="14"/>
      <c r="B481" s="240"/>
      <c r="C481" s="241"/>
      <c r="D481" s="231" t="s">
        <v>145</v>
      </c>
      <c r="E481" s="242" t="s">
        <v>1</v>
      </c>
      <c r="F481" s="243" t="s">
        <v>177</v>
      </c>
      <c r="G481" s="241"/>
      <c r="H481" s="244">
        <v>6</v>
      </c>
      <c r="I481" s="245"/>
      <c r="J481" s="241"/>
      <c r="K481" s="241"/>
      <c r="L481" s="246"/>
      <c r="M481" s="247"/>
      <c r="N481" s="248"/>
      <c r="O481" s="248"/>
      <c r="P481" s="248"/>
      <c r="Q481" s="248"/>
      <c r="R481" s="248"/>
      <c r="S481" s="248"/>
      <c r="T481" s="24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50" t="s">
        <v>145</v>
      </c>
      <c r="AU481" s="250" t="s">
        <v>143</v>
      </c>
      <c r="AV481" s="14" t="s">
        <v>143</v>
      </c>
      <c r="AW481" s="14" t="s">
        <v>30</v>
      </c>
      <c r="AX481" s="14" t="s">
        <v>81</v>
      </c>
      <c r="AY481" s="250" t="s">
        <v>135</v>
      </c>
    </row>
    <row r="482" s="2" customFormat="1" ht="16.5" customHeight="1">
      <c r="A482" s="38"/>
      <c r="B482" s="39"/>
      <c r="C482" s="262" t="s">
        <v>480</v>
      </c>
      <c r="D482" s="262" t="s">
        <v>154</v>
      </c>
      <c r="E482" s="263" t="s">
        <v>481</v>
      </c>
      <c r="F482" s="264" t="s">
        <v>482</v>
      </c>
      <c r="G482" s="265" t="s">
        <v>141</v>
      </c>
      <c r="H482" s="266">
        <v>1</v>
      </c>
      <c r="I482" s="267"/>
      <c r="J482" s="268">
        <f>ROUND(I482*H482,2)</f>
        <v>0</v>
      </c>
      <c r="K482" s="269"/>
      <c r="L482" s="270"/>
      <c r="M482" s="271" t="s">
        <v>1</v>
      </c>
      <c r="N482" s="272" t="s">
        <v>39</v>
      </c>
      <c r="O482" s="91"/>
      <c r="P482" s="225">
        <f>O482*H482</f>
        <v>0</v>
      </c>
      <c r="Q482" s="225">
        <v>3.0000000000000001E-05</v>
      </c>
      <c r="R482" s="225">
        <f>Q482*H482</f>
        <v>3.0000000000000001E-05</v>
      </c>
      <c r="S482" s="225">
        <v>0</v>
      </c>
      <c r="T482" s="22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335</v>
      </c>
      <c r="AT482" s="227" t="s">
        <v>154</v>
      </c>
      <c r="AU482" s="227" t="s">
        <v>143</v>
      </c>
      <c r="AY482" s="17" t="s">
        <v>135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143</v>
      </c>
      <c r="BK482" s="228">
        <f>ROUND(I482*H482,2)</f>
        <v>0</v>
      </c>
      <c r="BL482" s="17" t="s">
        <v>258</v>
      </c>
      <c r="BM482" s="227" t="s">
        <v>483</v>
      </c>
    </row>
    <row r="483" s="14" customFormat="1">
      <c r="A483" s="14"/>
      <c r="B483" s="240"/>
      <c r="C483" s="241"/>
      <c r="D483" s="231" t="s">
        <v>145</v>
      </c>
      <c r="E483" s="242" t="s">
        <v>1</v>
      </c>
      <c r="F483" s="243" t="s">
        <v>81</v>
      </c>
      <c r="G483" s="241"/>
      <c r="H483" s="244">
        <v>1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145</v>
      </c>
      <c r="AU483" s="250" t="s">
        <v>143</v>
      </c>
      <c r="AV483" s="14" t="s">
        <v>143</v>
      </c>
      <c r="AW483" s="14" t="s">
        <v>30</v>
      </c>
      <c r="AX483" s="14" t="s">
        <v>81</v>
      </c>
      <c r="AY483" s="250" t="s">
        <v>135</v>
      </c>
    </row>
    <row r="484" s="2" customFormat="1" ht="16.5" customHeight="1">
      <c r="A484" s="38"/>
      <c r="B484" s="39"/>
      <c r="C484" s="262" t="s">
        <v>484</v>
      </c>
      <c r="D484" s="262" t="s">
        <v>154</v>
      </c>
      <c r="E484" s="263" t="s">
        <v>485</v>
      </c>
      <c r="F484" s="264" t="s">
        <v>486</v>
      </c>
      <c r="G484" s="265" t="s">
        <v>141</v>
      </c>
      <c r="H484" s="266">
        <v>5</v>
      </c>
      <c r="I484" s="267"/>
      <c r="J484" s="268">
        <f>ROUND(I484*H484,2)</f>
        <v>0</v>
      </c>
      <c r="K484" s="269"/>
      <c r="L484" s="270"/>
      <c r="M484" s="271" t="s">
        <v>1</v>
      </c>
      <c r="N484" s="272" t="s">
        <v>39</v>
      </c>
      <c r="O484" s="91"/>
      <c r="P484" s="225">
        <f>O484*H484</f>
        <v>0</v>
      </c>
      <c r="Q484" s="225">
        <v>4.0000000000000003E-05</v>
      </c>
      <c r="R484" s="225">
        <f>Q484*H484</f>
        <v>0.00020000000000000001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335</v>
      </c>
      <c r="AT484" s="227" t="s">
        <v>154</v>
      </c>
      <c r="AU484" s="227" t="s">
        <v>143</v>
      </c>
      <c r="AY484" s="17" t="s">
        <v>135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143</v>
      </c>
      <c r="BK484" s="228">
        <f>ROUND(I484*H484,2)</f>
        <v>0</v>
      </c>
      <c r="BL484" s="17" t="s">
        <v>258</v>
      </c>
      <c r="BM484" s="227" t="s">
        <v>487</v>
      </c>
    </row>
    <row r="485" s="14" customFormat="1">
      <c r="A485" s="14"/>
      <c r="B485" s="240"/>
      <c r="C485" s="241"/>
      <c r="D485" s="231" t="s">
        <v>145</v>
      </c>
      <c r="E485" s="242" t="s">
        <v>1</v>
      </c>
      <c r="F485" s="243" t="s">
        <v>163</v>
      </c>
      <c r="G485" s="241"/>
      <c r="H485" s="244">
        <v>5</v>
      </c>
      <c r="I485" s="245"/>
      <c r="J485" s="241"/>
      <c r="K485" s="241"/>
      <c r="L485" s="246"/>
      <c r="M485" s="247"/>
      <c r="N485" s="248"/>
      <c r="O485" s="248"/>
      <c r="P485" s="248"/>
      <c r="Q485" s="248"/>
      <c r="R485" s="248"/>
      <c r="S485" s="248"/>
      <c r="T485" s="24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0" t="s">
        <v>145</v>
      </c>
      <c r="AU485" s="250" t="s">
        <v>143</v>
      </c>
      <c r="AV485" s="14" t="s">
        <v>143</v>
      </c>
      <c r="AW485" s="14" t="s">
        <v>30</v>
      </c>
      <c r="AX485" s="14" t="s">
        <v>81</v>
      </c>
      <c r="AY485" s="250" t="s">
        <v>135</v>
      </c>
    </row>
    <row r="486" s="2" customFormat="1" ht="24.15" customHeight="1">
      <c r="A486" s="38"/>
      <c r="B486" s="39"/>
      <c r="C486" s="215" t="s">
        <v>488</v>
      </c>
      <c r="D486" s="215" t="s">
        <v>138</v>
      </c>
      <c r="E486" s="216" t="s">
        <v>489</v>
      </c>
      <c r="F486" s="217" t="s">
        <v>490</v>
      </c>
      <c r="G486" s="218" t="s">
        <v>166</v>
      </c>
      <c r="H486" s="219">
        <v>4.7329999999999997</v>
      </c>
      <c r="I486" s="220"/>
      <c r="J486" s="221">
        <f>ROUND(I486*H486,2)</f>
        <v>0</v>
      </c>
      <c r="K486" s="222"/>
      <c r="L486" s="44"/>
      <c r="M486" s="223" t="s">
        <v>1</v>
      </c>
      <c r="N486" s="224" t="s">
        <v>39</v>
      </c>
      <c r="O486" s="91"/>
      <c r="P486" s="225">
        <f>O486*H486</f>
        <v>0</v>
      </c>
      <c r="Q486" s="225">
        <v>0.0044999999999999997</v>
      </c>
      <c r="R486" s="225">
        <f>Q486*H486</f>
        <v>0.021298499999999998</v>
      </c>
      <c r="S486" s="225">
        <v>0</v>
      </c>
      <c r="T486" s="226">
        <f>S486*H486</f>
        <v>0</v>
      </c>
      <c r="U486" s="38"/>
      <c r="V486" s="38"/>
      <c r="W486" s="38"/>
      <c r="X486" s="38"/>
      <c r="Y486" s="38"/>
      <c r="Z486" s="38"/>
      <c r="AA486" s="38"/>
      <c r="AB486" s="38"/>
      <c r="AC486" s="38"/>
      <c r="AD486" s="38"/>
      <c r="AE486" s="38"/>
      <c r="AR486" s="227" t="s">
        <v>258</v>
      </c>
      <c r="AT486" s="227" t="s">
        <v>138</v>
      </c>
      <c r="AU486" s="227" t="s">
        <v>143</v>
      </c>
      <c r="AY486" s="17" t="s">
        <v>135</v>
      </c>
      <c r="BE486" s="228">
        <f>IF(N486="základní",J486,0)</f>
        <v>0</v>
      </c>
      <c r="BF486" s="228">
        <f>IF(N486="snížená",J486,0)</f>
        <v>0</v>
      </c>
      <c r="BG486" s="228">
        <f>IF(N486="zákl. přenesená",J486,0)</f>
        <v>0</v>
      </c>
      <c r="BH486" s="228">
        <f>IF(N486="sníž. přenesená",J486,0)</f>
        <v>0</v>
      </c>
      <c r="BI486" s="228">
        <f>IF(N486="nulová",J486,0)</f>
        <v>0</v>
      </c>
      <c r="BJ486" s="17" t="s">
        <v>143</v>
      </c>
      <c r="BK486" s="228">
        <f>ROUND(I486*H486,2)</f>
        <v>0</v>
      </c>
      <c r="BL486" s="17" t="s">
        <v>258</v>
      </c>
      <c r="BM486" s="227" t="s">
        <v>491</v>
      </c>
    </row>
    <row r="487" s="13" customFormat="1">
      <c r="A487" s="13"/>
      <c r="B487" s="229"/>
      <c r="C487" s="230"/>
      <c r="D487" s="231" t="s">
        <v>145</v>
      </c>
      <c r="E487" s="232" t="s">
        <v>1</v>
      </c>
      <c r="F487" s="233" t="s">
        <v>492</v>
      </c>
      <c r="G487" s="230"/>
      <c r="H487" s="232" t="s">
        <v>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145</v>
      </c>
      <c r="AU487" s="239" t="s">
        <v>143</v>
      </c>
      <c r="AV487" s="13" t="s">
        <v>81</v>
      </c>
      <c r="AW487" s="13" t="s">
        <v>30</v>
      </c>
      <c r="AX487" s="13" t="s">
        <v>73</v>
      </c>
      <c r="AY487" s="239" t="s">
        <v>135</v>
      </c>
    </row>
    <row r="488" s="14" customFormat="1">
      <c r="A488" s="14"/>
      <c r="B488" s="240"/>
      <c r="C488" s="241"/>
      <c r="D488" s="231" t="s">
        <v>145</v>
      </c>
      <c r="E488" s="242" t="s">
        <v>1</v>
      </c>
      <c r="F488" s="243" t="s">
        <v>493</v>
      </c>
      <c r="G488" s="241"/>
      <c r="H488" s="244">
        <v>4.7329999999999997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145</v>
      </c>
      <c r="AU488" s="250" t="s">
        <v>143</v>
      </c>
      <c r="AV488" s="14" t="s">
        <v>143</v>
      </c>
      <c r="AW488" s="14" t="s">
        <v>30</v>
      </c>
      <c r="AX488" s="14" t="s">
        <v>73</v>
      </c>
      <c r="AY488" s="250" t="s">
        <v>135</v>
      </c>
    </row>
    <row r="489" s="15" customFormat="1">
      <c r="A489" s="15"/>
      <c r="B489" s="251"/>
      <c r="C489" s="252"/>
      <c r="D489" s="231" t="s">
        <v>145</v>
      </c>
      <c r="E489" s="253" t="s">
        <v>1</v>
      </c>
      <c r="F489" s="254" t="s">
        <v>153</v>
      </c>
      <c r="G489" s="252"/>
      <c r="H489" s="255">
        <v>4.7329999999999997</v>
      </c>
      <c r="I489" s="256"/>
      <c r="J489" s="252"/>
      <c r="K489" s="252"/>
      <c r="L489" s="257"/>
      <c r="M489" s="258"/>
      <c r="N489" s="259"/>
      <c r="O489" s="259"/>
      <c r="P489" s="259"/>
      <c r="Q489" s="259"/>
      <c r="R489" s="259"/>
      <c r="S489" s="259"/>
      <c r="T489" s="260"/>
      <c r="U489" s="15"/>
      <c r="V489" s="15"/>
      <c r="W489" s="15"/>
      <c r="X489" s="15"/>
      <c r="Y489" s="15"/>
      <c r="Z489" s="15"/>
      <c r="AA489" s="15"/>
      <c r="AB489" s="15"/>
      <c r="AC489" s="15"/>
      <c r="AD489" s="15"/>
      <c r="AE489" s="15"/>
      <c r="AT489" s="261" t="s">
        <v>145</v>
      </c>
      <c r="AU489" s="261" t="s">
        <v>143</v>
      </c>
      <c r="AV489" s="15" t="s">
        <v>142</v>
      </c>
      <c r="AW489" s="15" t="s">
        <v>30</v>
      </c>
      <c r="AX489" s="15" t="s">
        <v>81</v>
      </c>
      <c r="AY489" s="261" t="s">
        <v>135</v>
      </c>
    </row>
    <row r="490" s="2" customFormat="1" ht="33" customHeight="1">
      <c r="A490" s="38"/>
      <c r="B490" s="39"/>
      <c r="C490" s="215" t="s">
        <v>494</v>
      </c>
      <c r="D490" s="215" t="s">
        <v>138</v>
      </c>
      <c r="E490" s="216" t="s">
        <v>495</v>
      </c>
      <c r="F490" s="217" t="s">
        <v>496</v>
      </c>
      <c r="G490" s="218" t="s">
        <v>149</v>
      </c>
      <c r="H490" s="219">
        <v>0.035000000000000003</v>
      </c>
      <c r="I490" s="220"/>
      <c r="J490" s="221">
        <f>ROUND(I490*H490,2)</f>
        <v>0</v>
      </c>
      <c r="K490" s="222"/>
      <c r="L490" s="44"/>
      <c r="M490" s="223" t="s">
        <v>1</v>
      </c>
      <c r="N490" s="224" t="s">
        <v>39</v>
      </c>
      <c r="O490" s="91"/>
      <c r="P490" s="225">
        <f>O490*H490</f>
        <v>0</v>
      </c>
      <c r="Q490" s="225">
        <v>0</v>
      </c>
      <c r="R490" s="225">
        <f>Q490*H490</f>
        <v>0</v>
      </c>
      <c r="S490" s="225">
        <v>0</v>
      </c>
      <c r="T490" s="226">
        <f>S490*H490</f>
        <v>0</v>
      </c>
      <c r="U490" s="38"/>
      <c r="V490" s="38"/>
      <c r="W490" s="38"/>
      <c r="X490" s="38"/>
      <c r="Y490" s="38"/>
      <c r="Z490" s="38"/>
      <c r="AA490" s="38"/>
      <c r="AB490" s="38"/>
      <c r="AC490" s="38"/>
      <c r="AD490" s="38"/>
      <c r="AE490" s="38"/>
      <c r="AR490" s="227" t="s">
        <v>258</v>
      </c>
      <c r="AT490" s="227" t="s">
        <v>138</v>
      </c>
      <c r="AU490" s="227" t="s">
        <v>143</v>
      </c>
      <c r="AY490" s="17" t="s">
        <v>135</v>
      </c>
      <c r="BE490" s="228">
        <f>IF(N490="základní",J490,0)</f>
        <v>0</v>
      </c>
      <c r="BF490" s="228">
        <f>IF(N490="snížená",J490,0)</f>
        <v>0</v>
      </c>
      <c r="BG490" s="228">
        <f>IF(N490="zákl. přenesená",J490,0)</f>
        <v>0</v>
      </c>
      <c r="BH490" s="228">
        <f>IF(N490="sníž. přenesená",J490,0)</f>
        <v>0</v>
      </c>
      <c r="BI490" s="228">
        <f>IF(N490="nulová",J490,0)</f>
        <v>0</v>
      </c>
      <c r="BJ490" s="17" t="s">
        <v>143</v>
      </c>
      <c r="BK490" s="228">
        <f>ROUND(I490*H490,2)</f>
        <v>0</v>
      </c>
      <c r="BL490" s="17" t="s">
        <v>258</v>
      </c>
      <c r="BM490" s="227" t="s">
        <v>497</v>
      </c>
    </row>
    <row r="491" s="2" customFormat="1" ht="37.8" customHeight="1">
      <c r="A491" s="38"/>
      <c r="B491" s="39"/>
      <c r="C491" s="215" t="s">
        <v>498</v>
      </c>
      <c r="D491" s="215" t="s">
        <v>138</v>
      </c>
      <c r="E491" s="216" t="s">
        <v>499</v>
      </c>
      <c r="F491" s="217" t="s">
        <v>500</v>
      </c>
      <c r="G491" s="218" t="s">
        <v>149</v>
      </c>
      <c r="H491" s="219">
        <v>0.070000000000000007</v>
      </c>
      <c r="I491" s="220"/>
      <c r="J491" s="221">
        <f>ROUND(I491*H491,2)</f>
        <v>0</v>
      </c>
      <c r="K491" s="222"/>
      <c r="L491" s="44"/>
      <c r="M491" s="223" t="s">
        <v>1</v>
      </c>
      <c r="N491" s="224" t="s">
        <v>39</v>
      </c>
      <c r="O491" s="91"/>
      <c r="P491" s="225">
        <f>O491*H491</f>
        <v>0</v>
      </c>
      <c r="Q491" s="225">
        <v>0</v>
      </c>
      <c r="R491" s="225">
        <f>Q491*H491</f>
        <v>0</v>
      </c>
      <c r="S491" s="225">
        <v>0</v>
      </c>
      <c r="T491" s="226">
        <f>S491*H491</f>
        <v>0</v>
      </c>
      <c r="U491" s="38"/>
      <c r="V491" s="38"/>
      <c r="W491" s="38"/>
      <c r="X491" s="38"/>
      <c r="Y491" s="38"/>
      <c r="Z491" s="38"/>
      <c r="AA491" s="38"/>
      <c r="AB491" s="38"/>
      <c r="AC491" s="38"/>
      <c r="AD491" s="38"/>
      <c r="AE491" s="38"/>
      <c r="AR491" s="227" t="s">
        <v>258</v>
      </c>
      <c r="AT491" s="227" t="s">
        <v>138</v>
      </c>
      <c r="AU491" s="227" t="s">
        <v>143</v>
      </c>
      <c r="AY491" s="17" t="s">
        <v>135</v>
      </c>
      <c r="BE491" s="228">
        <f>IF(N491="základní",J491,0)</f>
        <v>0</v>
      </c>
      <c r="BF491" s="228">
        <f>IF(N491="snížená",J491,0)</f>
        <v>0</v>
      </c>
      <c r="BG491" s="228">
        <f>IF(N491="zákl. přenesená",J491,0)</f>
        <v>0</v>
      </c>
      <c r="BH491" s="228">
        <f>IF(N491="sníž. přenesená",J491,0)</f>
        <v>0</v>
      </c>
      <c r="BI491" s="228">
        <f>IF(N491="nulová",J491,0)</f>
        <v>0</v>
      </c>
      <c r="BJ491" s="17" t="s">
        <v>143</v>
      </c>
      <c r="BK491" s="228">
        <f>ROUND(I491*H491,2)</f>
        <v>0</v>
      </c>
      <c r="BL491" s="17" t="s">
        <v>258</v>
      </c>
      <c r="BM491" s="227" t="s">
        <v>501</v>
      </c>
    </row>
    <row r="492" s="14" customFormat="1">
      <c r="A492" s="14"/>
      <c r="B492" s="240"/>
      <c r="C492" s="241"/>
      <c r="D492" s="231" t="s">
        <v>145</v>
      </c>
      <c r="E492" s="241"/>
      <c r="F492" s="243" t="s">
        <v>502</v>
      </c>
      <c r="G492" s="241"/>
      <c r="H492" s="244">
        <v>0.070000000000000007</v>
      </c>
      <c r="I492" s="245"/>
      <c r="J492" s="241"/>
      <c r="K492" s="241"/>
      <c r="L492" s="246"/>
      <c r="M492" s="247"/>
      <c r="N492" s="248"/>
      <c r="O492" s="248"/>
      <c r="P492" s="248"/>
      <c r="Q492" s="248"/>
      <c r="R492" s="248"/>
      <c r="S492" s="248"/>
      <c r="T492" s="249"/>
      <c r="U492" s="14"/>
      <c r="V492" s="14"/>
      <c r="W492" s="14"/>
      <c r="X492" s="14"/>
      <c r="Y492" s="14"/>
      <c r="Z492" s="14"/>
      <c r="AA492" s="14"/>
      <c r="AB492" s="14"/>
      <c r="AC492" s="14"/>
      <c r="AD492" s="14"/>
      <c r="AE492" s="14"/>
      <c r="AT492" s="250" t="s">
        <v>145</v>
      </c>
      <c r="AU492" s="250" t="s">
        <v>143</v>
      </c>
      <c r="AV492" s="14" t="s">
        <v>143</v>
      </c>
      <c r="AW492" s="14" t="s">
        <v>4</v>
      </c>
      <c r="AX492" s="14" t="s">
        <v>81</v>
      </c>
      <c r="AY492" s="250" t="s">
        <v>135</v>
      </c>
    </row>
    <row r="493" s="12" customFormat="1" ht="22.8" customHeight="1">
      <c r="A493" s="12"/>
      <c r="B493" s="199"/>
      <c r="C493" s="200"/>
      <c r="D493" s="201" t="s">
        <v>72</v>
      </c>
      <c r="E493" s="213" t="s">
        <v>503</v>
      </c>
      <c r="F493" s="213" t="s">
        <v>504</v>
      </c>
      <c r="G493" s="200"/>
      <c r="H493" s="200"/>
      <c r="I493" s="203"/>
      <c r="J493" s="214">
        <f>BK493</f>
        <v>0</v>
      </c>
      <c r="K493" s="200"/>
      <c r="L493" s="205"/>
      <c r="M493" s="206"/>
      <c r="N493" s="207"/>
      <c r="O493" s="207"/>
      <c r="P493" s="208">
        <f>SUM(P494:P556)</f>
        <v>0</v>
      </c>
      <c r="Q493" s="207"/>
      <c r="R493" s="208">
        <f>SUM(R494:R556)</f>
        <v>0.015935000000000001</v>
      </c>
      <c r="S493" s="207"/>
      <c r="T493" s="209">
        <f>SUM(T494:T556)</f>
        <v>0.014579999999999999</v>
      </c>
      <c r="U493" s="12"/>
      <c r="V493" s="12"/>
      <c r="W493" s="12"/>
      <c r="X493" s="12"/>
      <c r="Y493" s="12"/>
      <c r="Z493" s="12"/>
      <c r="AA493" s="12"/>
      <c r="AB493" s="12"/>
      <c r="AC493" s="12"/>
      <c r="AD493" s="12"/>
      <c r="AE493" s="12"/>
      <c r="AR493" s="210" t="s">
        <v>143</v>
      </c>
      <c r="AT493" s="211" t="s">
        <v>72</v>
      </c>
      <c r="AU493" s="211" t="s">
        <v>81</v>
      </c>
      <c r="AY493" s="210" t="s">
        <v>135</v>
      </c>
      <c r="BK493" s="212">
        <f>SUM(BK494:BK556)</f>
        <v>0</v>
      </c>
    </row>
    <row r="494" s="2" customFormat="1" ht="16.5" customHeight="1">
      <c r="A494" s="38"/>
      <c r="B494" s="39"/>
      <c r="C494" s="215" t="s">
        <v>505</v>
      </c>
      <c r="D494" s="215" t="s">
        <v>138</v>
      </c>
      <c r="E494" s="216" t="s">
        <v>506</v>
      </c>
      <c r="F494" s="217" t="s">
        <v>507</v>
      </c>
      <c r="G494" s="218" t="s">
        <v>141</v>
      </c>
      <c r="H494" s="219">
        <v>2</v>
      </c>
      <c r="I494" s="220"/>
      <c r="J494" s="221">
        <f>ROUND(I494*H494,2)</f>
        <v>0</v>
      </c>
      <c r="K494" s="222"/>
      <c r="L494" s="44"/>
      <c r="M494" s="223" t="s">
        <v>1</v>
      </c>
      <c r="N494" s="224" t="s">
        <v>39</v>
      </c>
      <c r="O494" s="91"/>
      <c r="P494" s="225">
        <f>O494*H494</f>
        <v>0</v>
      </c>
      <c r="Q494" s="225">
        <v>0</v>
      </c>
      <c r="R494" s="225">
        <f>Q494*H494</f>
        <v>0</v>
      </c>
      <c r="S494" s="225">
        <v>0</v>
      </c>
      <c r="T494" s="22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258</v>
      </c>
      <c r="AT494" s="227" t="s">
        <v>138</v>
      </c>
      <c r="AU494" s="227" t="s">
        <v>143</v>
      </c>
      <c r="AY494" s="17" t="s">
        <v>135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143</v>
      </c>
      <c r="BK494" s="228">
        <f>ROUND(I494*H494,2)</f>
        <v>0</v>
      </c>
      <c r="BL494" s="17" t="s">
        <v>258</v>
      </c>
      <c r="BM494" s="227" t="s">
        <v>508</v>
      </c>
    </row>
    <row r="495" s="13" customFormat="1">
      <c r="A495" s="13"/>
      <c r="B495" s="229"/>
      <c r="C495" s="230"/>
      <c r="D495" s="231" t="s">
        <v>145</v>
      </c>
      <c r="E495" s="232" t="s">
        <v>1</v>
      </c>
      <c r="F495" s="233" t="s">
        <v>509</v>
      </c>
      <c r="G495" s="230"/>
      <c r="H495" s="232" t="s">
        <v>1</v>
      </c>
      <c r="I495" s="234"/>
      <c r="J495" s="230"/>
      <c r="K495" s="230"/>
      <c r="L495" s="235"/>
      <c r="M495" s="236"/>
      <c r="N495" s="237"/>
      <c r="O495" s="237"/>
      <c r="P495" s="237"/>
      <c r="Q495" s="237"/>
      <c r="R495" s="237"/>
      <c r="S495" s="237"/>
      <c r="T495" s="238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39" t="s">
        <v>145</v>
      </c>
      <c r="AU495" s="239" t="s">
        <v>143</v>
      </c>
      <c r="AV495" s="13" t="s">
        <v>81</v>
      </c>
      <c r="AW495" s="13" t="s">
        <v>30</v>
      </c>
      <c r="AX495" s="13" t="s">
        <v>73</v>
      </c>
      <c r="AY495" s="239" t="s">
        <v>135</v>
      </c>
    </row>
    <row r="496" s="14" customFormat="1">
      <c r="A496" s="14"/>
      <c r="B496" s="240"/>
      <c r="C496" s="241"/>
      <c r="D496" s="231" t="s">
        <v>145</v>
      </c>
      <c r="E496" s="242" t="s">
        <v>1</v>
      </c>
      <c r="F496" s="243" t="s">
        <v>81</v>
      </c>
      <c r="G496" s="241"/>
      <c r="H496" s="244">
        <v>1</v>
      </c>
      <c r="I496" s="245"/>
      <c r="J496" s="241"/>
      <c r="K496" s="241"/>
      <c r="L496" s="246"/>
      <c r="M496" s="247"/>
      <c r="N496" s="248"/>
      <c r="O496" s="248"/>
      <c r="P496" s="248"/>
      <c r="Q496" s="248"/>
      <c r="R496" s="248"/>
      <c r="S496" s="248"/>
      <c r="T496" s="24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50" t="s">
        <v>145</v>
      </c>
      <c r="AU496" s="250" t="s">
        <v>143</v>
      </c>
      <c r="AV496" s="14" t="s">
        <v>143</v>
      </c>
      <c r="AW496" s="14" t="s">
        <v>30</v>
      </c>
      <c r="AX496" s="14" t="s">
        <v>73</v>
      </c>
      <c r="AY496" s="250" t="s">
        <v>135</v>
      </c>
    </row>
    <row r="497" s="13" customFormat="1">
      <c r="A497" s="13"/>
      <c r="B497" s="229"/>
      <c r="C497" s="230"/>
      <c r="D497" s="231" t="s">
        <v>145</v>
      </c>
      <c r="E497" s="232" t="s">
        <v>1</v>
      </c>
      <c r="F497" s="233" t="s">
        <v>510</v>
      </c>
      <c r="G497" s="230"/>
      <c r="H497" s="232" t="s">
        <v>1</v>
      </c>
      <c r="I497" s="234"/>
      <c r="J497" s="230"/>
      <c r="K497" s="230"/>
      <c r="L497" s="235"/>
      <c r="M497" s="236"/>
      <c r="N497" s="237"/>
      <c r="O497" s="237"/>
      <c r="P497" s="237"/>
      <c r="Q497" s="237"/>
      <c r="R497" s="237"/>
      <c r="S497" s="237"/>
      <c r="T497" s="238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39" t="s">
        <v>145</v>
      </c>
      <c r="AU497" s="239" t="s">
        <v>143</v>
      </c>
      <c r="AV497" s="13" t="s">
        <v>81</v>
      </c>
      <c r="AW497" s="13" t="s">
        <v>30</v>
      </c>
      <c r="AX497" s="13" t="s">
        <v>73</v>
      </c>
      <c r="AY497" s="239" t="s">
        <v>135</v>
      </c>
    </row>
    <row r="498" s="14" customFormat="1">
      <c r="A498" s="14"/>
      <c r="B498" s="240"/>
      <c r="C498" s="241"/>
      <c r="D498" s="231" t="s">
        <v>145</v>
      </c>
      <c r="E498" s="242" t="s">
        <v>1</v>
      </c>
      <c r="F498" s="243" t="s">
        <v>81</v>
      </c>
      <c r="G498" s="241"/>
      <c r="H498" s="244">
        <v>1</v>
      </c>
      <c r="I498" s="245"/>
      <c r="J498" s="241"/>
      <c r="K498" s="241"/>
      <c r="L498" s="246"/>
      <c r="M498" s="247"/>
      <c r="N498" s="248"/>
      <c r="O498" s="248"/>
      <c r="P498" s="248"/>
      <c r="Q498" s="248"/>
      <c r="R498" s="248"/>
      <c r="S498" s="248"/>
      <c r="T498" s="249"/>
      <c r="U498" s="14"/>
      <c r="V498" s="14"/>
      <c r="W498" s="14"/>
      <c r="X498" s="14"/>
      <c r="Y498" s="14"/>
      <c r="Z498" s="14"/>
      <c r="AA498" s="14"/>
      <c r="AB498" s="14"/>
      <c r="AC498" s="14"/>
      <c r="AD498" s="14"/>
      <c r="AE498" s="14"/>
      <c r="AT498" s="250" t="s">
        <v>145</v>
      </c>
      <c r="AU498" s="250" t="s">
        <v>143</v>
      </c>
      <c r="AV498" s="14" t="s">
        <v>143</v>
      </c>
      <c r="AW498" s="14" t="s">
        <v>30</v>
      </c>
      <c r="AX498" s="14" t="s">
        <v>73</v>
      </c>
      <c r="AY498" s="250" t="s">
        <v>135</v>
      </c>
    </row>
    <row r="499" s="15" customFormat="1">
      <c r="A499" s="15"/>
      <c r="B499" s="251"/>
      <c r="C499" s="252"/>
      <c r="D499" s="231" t="s">
        <v>145</v>
      </c>
      <c r="E499" s="253" t="s">
        <v>1</v>
      </c>
      <c r="F499" s="254" t="s">
        <v>153</v>
      </c>
      <c r="G499" s="252"/>
      <c r="H499" s="255">
        <v>2</v>
      </c>
      <c r="I499" s="256"/>
      <c r="J499" s="252"/>
      <c r="K499" s="252"/>
      <c r="L499" s="257"/>
      <c r="M499" s="258"/>
      <c r="N499" s="259"/>
      <c r="O499" s="259"/>
      <c r="P499" s="259"/>
      <c r="Q499" s="259"/>
      <c r="R499" s="259"/>
      <c r="S499" s="259"/>
      <c r="T499" s="260"/>
      <c r="U499" s="15"/>
      <c r="V499" s="15"/>
      <c r="W499" s="15"/>
      <c r="X499" s="15"/>
      <c r="Y499" s="15"/>
      <c r="Z499" s="15"/>
      <c r="AA499" s="15"/>
      <c r="AB499" s="15"/>
      <c r="AC499" s="15"/>
      <c r="AD499" s="15"/>
      <c r="AE499" s="15"/>
      <c r="AT499" s="261" t="s">
        <v>145</v>
      </c>
      <c r="AU499" s="261" t="s">
        <v>143</v>
      </c>
      <c r="AV499" s="15" t="s">
        <v>142</v>
      </c>
      <c r="AW499" s="15" t="s">
        <v>30</v>
      </c>
      <c r="AX499" s="15" t="s">
        <v>81</v>
      </c>
      <c r="AY499" s="261" t="s">
        <v>135</v>
      </c>
    </row>
    <row r="500" s="2" customFormat="1" ht="16.5" customHeight="1">
      <c r="A500" s="38"/>
      <c r="B500" s="39"/>
      <c r="C500" s="215" t="s">
        <v>511</v>
      </c>
      <c r="D500" s="215" t="s">
        <v>138</v>
      </c>
      <c r="E500" s="216" t="s">
        <v>512</v>
      </c>
      <c r="F500" s="217" t="s">
        <v>513</v>
      </c>
      <c r="G500" s="218" t="s">
        <v>141</v>
      </c>
      <c r="H500" s="219">
        <v>1</v>
      </c>
      <c r="I500" s="220"/>
      <c r="J500" s="221">
        <f>ROUND(I500*H500,2)</f>
        <v>0</v>
      </c>
      <c r="K500" s="222"/>
      <c r="L500" s="44"/>
      <c r="M500" s="223" t="s">
        <v>1</v>
      </c>
      <c r="N500" s="224" t="s">
        <v>39</v>
      </c>
      <c r="O500" s="91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258</v>
      </c>
      <c r="AT500" s="227" t="s">
        <v>138</v>
      </c>
      <c r="AU500" s="227" t="s">
        <v>143</v>
      </c>
      <c r="AY500" s="17" t="s">
        <v>135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143</v>
      </c>
      <c r="BK500" s="228">
        <f>ROUND(I500*H500,2)</f>
        <v>0</v>
      </c>
      <c r="BL500" s="17" t="s">
        <v>258</v>
      </c>
      <c r="BM500" s="227" t="s">
        <v>514</v>
      </c>
    </row>
    <row r="501" s="13" customFormat="1">
      <c r="A501" s="13"/>
      <c r="B501" s="229"/>
      <c r="C501" s="230"/>
      <c r="D501" s="231" t="s">
        <v>145</v>
      </c>
      <c r="E501" s="232" t="s">
        <v>1</v>
      </c>
      <c r="F501" s="233" t="s">
        <v>515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145</v>
      </c>
      <c r="AU501" s="239" t="s">
        <v>143</v>
      </c>
      <c r="AV501" s="13" t="s">
        <v>81</v>
      </c>
      <c r="AW501" s="13" t="s">
        <v>30</v>
      </c>
      <c r="AX501" s="13" t="s">
        <v>73</v>
      </c>
      <c r="AY501" s="239" t="s">
        <v>135</v>
      </c>
    </row>
    <row r="502" s="14" customFormat="1">
      <c r="A502" s="14"/>
      <c r="B502" s="240"/>
      <c r="C502" s="241"/>
      <c r="D502" s="231" t="s">
        <v>145</v>
      </c>
      <c r="E502" s="242" t="s">
        <v>1</v>
      </c>
      <c r="F502" s="243" t="s">
        <v>81</v>
      </c>
      <c r="G502" s="241"/>
      <c r="H502" s="244">
        <v>1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145</v>
      </c>
      <c r="AU502" s="250" t="s">
        <v>143</v>
      </c>
      <c r="AV502" s="14" t="s">
        <v>143</v>
      </c>
      <c r="AW502" s="14" t="s">
        <v>30</v>
      </c>
      <c r="AX502" s="14" t="s">
        <v>81</v>
      </c>
      <c r="AY502" s="250" t="s">
        <v>135</v>
      </c>
    </row>
    <row r="503" s="2" customFormat="1" ht="16.5" customHeight="1">
      <c r="A503" s="38"/>
      <c r="B503" s="39"/>
      <c r="C503" s="215" t="s">
        <v>516</v>
      </c>
      <c r="D503" s="215" t="s">
        <v>138</v>
      </c>
      <c r="E503" s="216" t="s">
        <v>517</v>
      </c>
      <c r="F503" s="217" t="s">
        <v>518</v>
      </c>
      <c r="G503" s="218" t="s">
        <v>141</v>
      </c>
      <c r="H503" s="219">
        <v>1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258</v>
      </c>
      <c r="AT503" s="227" t="s">
        <v>138</v>
      </c>
      <c r="AU503" s="227" t="s">
        <v>143</v>
      </c>
      <c r="AY503" s="17" t="s">
        <v>135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143</v>
      </c>
      <c r="BK503" s="228">
        <f>ROUND(I503*H503,2)</f>
        <v>0</v>
      </c>
      <c r="BL503" s="17" t="s">
        <v>258</v>
      </c>
      <c r="BM503" s="227" t="s">
        <v>519</v>
      </c>
    </row>
    <row r="504" s="13" customFormat="1">
      <c r="A504" s="13"/>
      <c r="B504" s="229"/>
      <c r="C504" s="230"/>
      <c r="D504" s="231" t="s">
        <v>145</v>
      </c>
      <c r="E504" s="232" t="s">
        <v>1</v>
      </c>
      <c r="F504" s="233" t="s">
        <v>175</v>
      </c>
      <c r="G504" s="230"/>
      <c r="H504" s="232" t="s">
        <v>1</v>
      </c>
      <c r="I504" s="234"/>
      <c r="J504" s="230"/>
      <c r="K504" s="230"/>
      <c r="L504" s="235"/>
      <c r="M504" s="236"/>
      <c r="N504" s="237"/>
      <c r="O504" s="237"/>
      <c r="P504" s="237"/>
      <c r="Q504" s="237"/>
      <c r="R504" s="237"/>
      <c r="S504" s="237"/>
      <c r="T504" s="238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39" t="s">
        <v>145</v>
      </c>
      <c r="AU504" s="239" t="s">
        <v>143</v>
      </c>
      <c r="AV504" s="13" t="s">
        <v>81</v>
      </c>
      <c r="AW504" s="13" t="s">
        <v>30</v>
      </c>
      <c r="AX504" s="13" t="s">
        <v>73</v>
      </c>
      <c r="AY504" s="239" t="s">
        <v>135</v>
      </c>
    </row>
    <row r="505" s="14" customFormat="1">
      <c r="A505" s="14"/>
      <c r="B505" s="240"/>
      <c r="C505" s="241"/>
      <c r="D505" s="231" t="s">
        <v>145</v>
      </c>
      <c r="E505" s="242" t="s">
        <v>1</v>
      </c>
      <c r="F505" s="243" t="s">
        <v>81</v>
      </c>
      <c r="G505" s="241"/>
      <c r="H505" s="244">
        <v>1</v>
      </c>
      <c r="I505" s="245"/>
      <c r="J505" s="241"/>
      <c r="K505" s="241"/>
      <c r="L505" s="246"/>
      <c r="M505" s="247"/>
      <c r="N505" s="248"/>
      <c r="O505" s="248"/>
      <c r="P505" s="248"/>
      <c r="Q505" s="248"/>
      <c r="R505" s="248"/>
      <c r="S505" s="248"/>
      <c r="T505" s="24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0" t="s">
        <v>145</v>
      </c>
      <c r="AU505" s="250" t="s">
        <v>143</v>
      </c>
      <c r="AV505" s="14" t="s">
        <v>143</v>
      </c>
      <c r="AW505" s="14" t="s">
        <v>30</v>
      </c>
      <c r="AX505" s="14" t="s">
        <v>81</v>
      </c>
      <c r="AY505" s="250" t="s">
        <v>135</v>
      </c>
    </row>
    <row r="506" s="2" customFormat="1" ht="16.5" customHeight="1">
      <c r="A506" s="38"/>
      <c r="B506" s="39"/>
      <c r="C506" s="215" t="s">
        <v>520</v>
      </c>
      <c r="D506" s="215" t="s">
        <v>138</v>
      </c>
      <c r="E506" s="216" t="s">
        <v>521</v>
      </c>
      <c r="F506" s="217" t="s">
        <v>522</v>
      </c>
      <c r="G506" s="218" t="s">
        <v>324</v>
      </c>
      <c r="H506" s="219">
        <v>6</v>
      </c>
      <c r="I506" s="220"/>
      <c r="J506" s="221">
        <f>ROUND(I506*H506,2)</f>
        <v>0</v>
      </c>
      <c r="K506" s="222"/>
      <c r="L506" s="44"/>
      <c r="M506" s="223" t="s">
        <v>1</v>
      </c>
      <c r="N506" s="224" t="s">
        <v>39</v>
      </c>
      <c r="O506" s="91"/>
      <c r="P506" s="225">
        <f>O506*H506</f>
        <v>0</v>
      </c>
      <c r="Q506" s="225">
        <v>0</v>
      </c>
      <c r="R506" s="225">
        <f>Q506*H506</f>
        <v>0</v>
      </c>
      <c r="S506" s="225">
        <v>0.0020999999999999999</v>
      </c>
      <c r="T506" s="226">
        <f>S506*H506</f>
        <v>0.0126</v>
      </c>
      <c r="U506" s="38"/>
      <c r="V506" s="38"/>
      <c r="W506" s="38"/>
      <c r="X506" s="38"/>
      <c r="Y506" s="38"/>
      <c r="Z506" s="38"/>
      <c r="AA506" s="38"/>
      <c r="AB506" s="38"/>
      <c r="AC506" s="38"/>
      <c r="AD506" s="38"/>
      <c r="AE506" s="38"/>
      <c r="AR506" s="227" t="s">
        <v>258</v>
      </c>
      <c r="AT506" s="227" t="s">
        <v>138</v>
      </c>
      <c r="AU506" s="227" t="s">
        <v>143</v>
      </c>
      <c r="AY506" s="17" t="s">
        <v>135</v>
      </c>
      <c r="BE506" s="228">
        <f>IF(N506="základní",J506,0)</f>
        <v>0</v>
      </c>
      <c r="BF506" s="228">
        <f>IF(N506="snížená",J506,0)</f>
        <v>0</v>
      </c>
      <c r="BG506" s="228">
        <f>IF(N506="zákl. přenesená",J506,0)</f>
        <v>0</v>
      </c>
      <c r="BH506" s="228">
        <f>IF(N506="sníž. přenesená",J506,0)</f>
        <v>0</v>
      </c>
      <c r="BI506" s="228">
        <f>IF(N506="nulová",J506,0)</f>
        <v>0</v>
      </c>
      <c r="BJ506" s="17" t="s">
        <v>143</v>
      </c>
      <c r="BK506" s="228">
        <f>ROUND(I506*H506,2)</f>
        <v>0</v>
      </c>
      <c r="BL506" s="17" t="s">
        <v>258</v>
      </c>
      <c r="BM506" s="227" t="s">
        <v>523</v>
      </c>
    </row>
    <row r="507" s="13" customFormat="1">
      <c r="A507" s="13"/>
      <c r="B507" s="229"/>
      <c r="C507" s="230"/>
      <c r="D507" s="231" t="s">
        <v>145</v>
      </c>
      <c r="E507" s="232" t="s">
        <v>1</v>
      </c>
      <c r="F507" s="233" t="s">
        <v>524</v>
      </c>
      <c r="G507" s="230"/>
      <c r="H507" s="232" t="s">
        <v>1</v>
      </c>
      <c r="I507" s="234"/>
      <c r="J507" s="230"/>
      <c r="K507" s="230"/>
      <c r="L507" s="235"/>
      <c r="M507" s="236"/>
      <c r="N507" s="237"/>
      <c r="O507" s="237"/>
      <c r="P507" s="237"/>
      <c r="Q507" s="237"/>
      <c r="R507" s="237"/>
      <c r="S507" s="237"/>
      <c r="T507" s="238"/>
      <c r="U507" s="13"/>
      <c r="V507" s="13"/>
      <c r="W507" s="13"/>
      <c r="X507" s="13"/>
      <c r="Y507" s="13"/>
      <c r="Z507" s="13"/>
      <c r="AA507" s="13"/>
      <c r="AB507" s="13"/>
      <c r="AC507" s="13"/>
      <c r="AD507" s="13"/>
      <c r="AE507" s="13"/>
      <c r="AT507" s="239" t="s">
        <v>145</v>
      </c>
      <c r="AU507" s="239" t="s">
        <v>143</v>
      </c>
      <c r="AV507" s="13" t="s">
        <v>81</v>
      </c>
      <c r="AW507" s="13" t="s">
        <v>30</v>
      </c>
      <c r="AX507" s="13" t="s">
        <v>73</v>
      </c>
      <c r="AY507" s="239" t="s">
        <v>135</v>
      </c>
    </row>
    <row r="508" s="14" customFormat="1">
      <c r="A508" s="14"/>
      <c r="B508" s="240"/>
      <c r="C508" s="241"/>
      <c r="D508" s="231" t="s">
        <v>145</v>
      </c>
      <c r="E508" s="242" t="s">
        <v>1</v>
      </c>
      <c r="F508" s="243" t="s">
        <v>177</v>
      </c>
      <c r="G508" s="241"/>
      <c r="H508" s="244">
        <v>6</v>
      </c>
      <c r="I508" s="245"/>
      <c r="J508" s="241"/>
      <c r="K508" s="241"/>
      <c r="L508" s="246"/>
      <c r="M508" s="247"/>
      <c r="N508" s="248"/>
      <c r="O508" s="248"/>
      <c r="P508" s="248"/>
      <c r="Q508" s="248"/>
      <c r="R508" s="248"/>
      <c r="S508" s="248"/>
      <c r="T508" s="24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50" t="s">
        <v>145</v>
      </c>
      <c r="AU508" s="250" t="s">
        <v>143</v>
      </c>
      <c r="AV508" s="14" t="s">
        <v>143</v>
      </c>
      <c r="AW508" s="14" t="s">
        <v>30</v>
      </c>
      <c r="AX508" s="14" t="s">
        <v>81</v>
      </c>
      <c r="AY508" s="250" t="s">
        <v>135</v>
      </c>
    </row>
    <row r="509" s="2" customFormat="1" ht="16.5" customHeight="1">
      <c r="A509" s="38"/>
      <c r="B509" s="39"/>
      <c r="C509" s="215" t="s">
        <v>525</v>
      </c>
      <c r="D509" s="215" t="s">
        <v>138</v>
      </c>
      <c r="E509" s="216" t="s">
        <v>526</v>
      </c>
      <c r="F509" s="217" t="s">
        <v>527</v>
      </c>
      <c r="G509" s="218" t="s">
        <v>324</v>
      </c>
      <c r="H509" s="219">
        <v>1</v>
      </c>
      <c r="I509" s="220"/>
      <c r="J509" s="221">
        <f>ROUND(I509*H509,2)</f>
        <v>0</v>
      </c>
      <c r="K509" s="222"/>
      <c r="L509" s="44"/>
      <c r="M509" s="223" t="s">
        <v>1</v>
      </c>
      <c r="N509" s="224" t="s">
        <v>39</v>
      </c>
      <c r="O509" s="91"/>
      <c r="P509" s="225">
        <f>O509*H509</f>
        <v>0</v>
      </c>
      <c r="Q509" s="225">
        <v>0</v>
      </c>
      <c r="R509" s="225">
        <f>Q509*H509</f>
        <v>0</v>
      </c>
      <c r="S509" s="225">
        <v>0.00198</v>
      </c>
      <c r="T509" s="226">
        <f>S509*H509</f>
        <v>0.00198</v>
      </c>
      <c r="U509" s="38"/>
      <c r="V509" s="38"/>
      <c r="W509" s="38"/>
      <c r="X509" s="38"/>
      <c r="Y509" s="38"/>
      <c r="Z509" s="38"/>
      <c r="AA509" s="38"/>
      <c r="AB509" s="38"/>
      <c r="AC509" s="38"/>
      <c r="AD509" s="38"/>
      <c r="AE509" s="38"/>
      <c r="AR509" s="227" t="s">
        <v>258</v>
      </c>
      <c r="AT509" s="227" t="s">
        <v>138</v>
      </c>
      <c r="AU509" s="227" t="s">
        <v>143</v>
      </c>
      <c r="AY509" s="17" t="s">
        <v>135</v>
      </c>
      <c r="BE509" s="228">
        <f>IF(N509="základní",J509,0)</f>
        <v>0</v>
      </c>
      <c r="BF509" s="228">
        <f>IF(N509="snížená",J509,0)</f>
        <v>0</v>
      </c>
      <c r="BG509" s="228">
        <f>IF(N509="zákl. přenesená",J509,0)</f>
        <v>0</v>
      </c>
      <c r="BH509" s="228">
        <f>IF(N509="sníž. přenesená",J509,0)</f>
        <v>0</v>
      </c>
      <c r="BI509" s="228">
        <f>IF(N509="nulová",J509,0)</f>
        <v>0</v>
      </c>
      <c r="BJ509" s="17" t="s">
        <v>143</v>
      </c>
      <c r="BK509" s="228">
        <f>ROUND(I509*H509,2)</f>
        <v>0</v>
      </c>
      <c r="BL509" s="17" t="s">
        <v>258</v>
      </c>
      <c r="BM509" s="227" t="s">
        <v>528</v>
      </c>
    </row>
    <row r="510" s="13" customFormat="1">
      <c r="A510" s="13"/>
      <c r="B510" s="229"/>
      <c r="C510" s="230"/>
      <c r="D510" s="231" t="s">
        <v>145</v>
      </c>
      <c r="E510" s="232" t="s">
        <v>1</v>
      </c>
      <c r="F510" s="233" t="s">
        <v>175</v>
      </c>
      <c r="G510" s="230"/>
      <c r="H510" s="232" t="s">
        <v>1</v>
      </c>
      <c r="I510" s="234"/>
      <c r="J510" s="230"/>
      <c r="K510" s="230"/>
      <c r="L510" s="235"/>
      <c r="M510" s="236"/>
      <c r="N510" s="237"/>
      <c r="O510" s="237"/>
      <c r="P510" s="237"/>
      <c r="Q510" s="237"/>
      <c r="R510" s="237"/>
      <c r="S510" s="237"/>
      <c r="T510" s="238"/>
      <c r="U510" s="13"/>
      <c r="V510" s="13"/>
      <c r="W510" s="13"/>
      <c r="X510" s="13"/>
      <c r="Y510" s="13"/>
      <c r="Z510" s="13"/>
      <c r="AA510" s="13"/>
      <c r="AB510" s="13"/>
      <c r="AC510" s="13"/>
      <c r="AD510" s="13"/>
      <c r="AE510" s="13"/>
      <c r="AT510" s="239" t="s">
        <v>145</v>
      </c>
      <c r="AU510" s="239" t="s">
        <v>143</v>
      </c>
      <c r="AV510" s="13" t="s">
        <v>81</v>
      </c>
      <c r="AW510" s="13" t="s">
        <v>30</v>
      </c>
      <c r="AX510" s="13" t="s">
        <v>73</v>
      </c>
      <c r="AY510" s="239" t="s">
        <v>135</v>
      </c>
    </row>
    <row r="511" s="14" customFormat="1">
      <c r="A511" s="14"/>
      <c r="B511" s="240"/>
      <c r="C511" s="241"/>
      <c r="D511" s="231" t="s">
        <v>145</v>
      </c>
      <c r="E511" s="242" t="s">
        <v>1</v>
      </c>
      <c r="F511" s="243" t="s">
        <v>81</v>
      </c>
      <c r="G511" s="241"/>
      <c r="H511" s="244">
        <v>1</v>
      </c>
      <c r="I511" s="245"/>
      <c r="J511" s="241"/>
      <c r="K511" s="241"/>
      <c r="L511" s="246"/>
      <c r="M511" s="247"/>
      <c r="N511" s="248"/>
      <c r="O511" s="248"/>
      <c r="P511" s="248"/>
      <c r="Q511" s="248"/>
      <c r="R511" s="248"/>
      <c r="S511" s="248"/>
      <c r="T511" s="24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50" t="s">
        <v>145</v>
      </c>
      <c r="AU511" s="250" t="s">
        <v>143</v>
      </c>
      <c r="AV511" s="14" t="s">
        <v>143</v>
      </c>
      <c r="AW511" s="14" t="s">
        <v>30</v>
      </c>
      <c r="AX511" s="14" t="s">
        <v>81</v>
      </c>
      <c r="AY511" s="250" t="s">
        <v>135</v>
      </c>
    </row>
    <row r="512" s="2" customFormat="1" ht="16.5" customHeight="1">
      <c r="A512" s="38"/>
      <c r="B512" s="39"/>
      <c r="C512" s="215" t="s">
        <v>529</v>
      </c>
      <c r="D512" s="215" t="s">
        <v>138</v>
      </c>
      <c r="E512" s="216" t="s">
        <v>530</v>
      </c>
      <c r="F512" s="217" t="s">
        <v>531</v>
      </c>
      <c r="G512" s="218" t="s">
        <v>141</v>
      </c>
      <c r="H512" s="219">
        <v>1</v>
      </c>
      <c r="I512" s="220"/>
      <c r="J512" s="221">
        <f>ROUND(I512*H512,2)</f>
        <v>0</v>
      </c>
      <c r="K512" s="222"/>
      <c r="L512" s="44"/>
      <c r="M512" s="223" t="s">
        <v>1</v>
      </c>
      <c r="N512" s="224" t="s">
        <v>39</v>
      </c>
      <c r="O512" s="91"/>
      <c r="P512" s="225">
        <f>O512*H512</f>
        <v>0</v>
      </c>
      <c r="Q512" s="225">
        <v>0.0017899999999999999</v>
      </c>
      <c r="R512" s="225">
        <f>Q512*H512</f>
        <v>0.0017899999999999999</v>
      </c>
      <c r="S512" s="225">
        <v>0</v>
      </c>
      <c r="T512" s="226">
        <f>S512*H512</f>
        <v>0</v>
      </c>
      <c r="U512" s="38"/>
      <c r="V512" s="38"/>
      <c r="W512" s="38"/>
      <c r="X512" s="38"/>
      <c r="Y512" s="38"/>
      <c r="Z512" s="38"/>
      <c r="AA512" s="38"/>
      <c r="AB512" s="38"/>
      <c r="AC512" s="38"/>
      <c r="AD512" s="38"/>
      <c r="AE512" s="38"/>
      <c r="AR512" s="227" t="s">
        <v>258</v>
      </c>
      <c r="AT512" s="227" t="s">
        <v>138</v>
      </c>
      <c r="AU512" s="227" t="s">
        <v>143</v>
      </c>
      <c r="AY512" s="17" t="s">
        <v>135</v>
      </c>
      <c r="BE512" s="228">
        <f>IF(N512="základní",J512,0)</f>
        <v>0</v>
      </c>
      <c r="BF512" s="228">
        <f>IF(N512="snížená",J512,0)</f>
        <v>0</v>
      </c>
      <c r="BG512" s="228">
        <f>IF(N512="zákl. přenesená",J512,0)</f>
        <v>0</v>
      </c>
      <c r="BH512" s="228">
        <f>IF(N512="sníž. přenesená",J512,0)</f>
        <v>0</v>
      </c>
      <c r="BI512" s="228">
        <f>IF(N512="nulová",J512,0)</f>
        <v>0</v>
      </c>
      <c r="BJ512" s="17" t="s">
        <v>143</v>
      </c>
      <c r="BK512" s="228">
        <f>ROUND(I512*H512,2)</f>
        <v>0</v>
      </c>
      <c r="BL512" s="17" t="s">
        <v>258</v>
      </c>
      <c r="BM512" s="227" t="s">
        <v>532</v>
      </c>
    </row>
    <row r="513" s="2" customFormat="1" ht="16.5" customHeight="1">
      <c r="A513" s="38"/>
      <c r="B513" s="39"/>
      <c r="C513" s="215" t="s">
        <v>533</v>
      </c>
      <c r="D513" s="215" t="s">
        <v>138</v>
      </c>
      <c r="E513" s="216" t="s">
        <v>534</v>
      </c>
      <c r="F513" s="217" t="s">
        <v>535</v>
      </c>
      <c r="G513" s="218" t="s">
        <v>324</v>
      </c>
      <c r="H513" s="219">
        <v>3.5</v>
      </c>
      <c r="I513" s="220"/>
      <c r="J513" s="221">
        <f>ROUND(I513*H513,2)</f>
        <v>0</v>
      </c>
      <c r="K513" s="222"/>
      <c r="L513" s="44"/>
      <c r="M513" s="223" t="s">
        <v>1</v>
      </c>
      <c r="N513" s="224" t="s">
        <v>39</v>
      </c>
      <c r="O513" s="91"/>
      <c r="P513" s="225">
        <f>O513*H513</f>
        <v>0</v>
      </c>
      <c r="Q513" s="225">
        <v>0.00040999999999999999</v>
      </c>
      <c r="R513" s="225">
        <f>Q513*H513</f>
        <v>0.0014350000000000001</v>
      </c>
      <c r="S513" s="225">
        <v>0</v>
      </c>
      <c r="T513" s="226">
        <f>S513*H513</f>
        <v>0</v>
      </c>
      <c r="U513" s="38"/>
      <c r="V513" s="38"/>
      <c r="W513" s="38"/>
      <c r="X513" s="38"/>
      <c r="Y513" s="38"/>
      <c r="Z513" s="38"/>
      <c r="AA513" s="38"/>
      <c r="AB513" s="38"/>
      <c r="AC513" s="38"/>
      <c r="AD513" s="38"/>
      <c r="AE513" s="38"/>
      <c r="AR513" s="227" t="s">
        <v>258</v>
      </c>
      <c r="AT513" s="227" t="s">
        <v>138</v>
      </c>
      <c r="AU513" s="227" t="s">
        <v>143</v>
      </c>
      <c r="AY513" s="17" t="s">
        <v>135</v>
      </c>
      <c r="BE513" s="228">
        <f>IF(N513="základní",J513,0)</f>
        <v>0</v>
      </c>
      <c r="BF513" s="228">
        <f>IF(N513="snížená",J513,0)</f>
        <v>0</v>
      </c>
      <c r="BG513" s="228">
        <f>IF(N513="zákl. přenesená",J513,0)</f>
        <v>0</v>
      </c>
      <c r="BH513" s="228">
        <f>IF(N513="sníž. přenesená",J513,0)</f>
        <v>0</v>
      </c>
      <c r="BI513" s="228">
        <f>IF(N513="nulová",J513,0)</f>
        <v>0</v>
      </c>
      <c r="BJ513" s="17" t="s">
        <v>143</v>
      </c>
      <c r="BK513" s="228">
        <f>ROUND(I513*H513,2)</f>
        <v>0</v>
      </c>
      <c r="BL513" s="17" t="s">
        <v>258</v>
      </c>
      <c r="BM513" s="227" t="s">
        <v>536</v>
      </c>
    </row>
    <row r="514" s="13" customFormat="1">
      <c r="A514" s="13"/>
      <c r="B514" s="229"/>
      <c r="C514" s="230"/>
      <c r="D514" s="231" t="s">
        <v>145</v>
      </c>
      <c r="E514" s="232" t="s">
        <v>1</v>
      </c>
      <c r="F514" s="233" t="s">
        <v>537</v>
      </c>
      <c r="G514" s="230"/>
      <c r="H514" s="232" t="s">
        <v>1</v>
      </c>
      <c r="I514" s="234"/>
      <c r="J514" s="230"/>
      <c r="K514" s="230"/>
      <c r="L514" s="235"/>
      <c r="M514" s="236"/>
      <c r="N514" s="237"/>
      <c r="O514" s="237"/>
      <c r="P514" s="237"/>
      <c r="Q514" s="237"/>
      <c r="R514" s="237"/>
      <c r="S514" s="237"/>
      <c r="T514" s="238"/>
      <c r="U514" s="13"/>
      <c r="V514" s="13"/>
      <c r="W514" s="13"/>
      <c r="X514" s="13"/>
      <c r="Y514" s="13"/>
      <c r="Z514" s="13"/>
      <c r="AA514" s="13"/>
      <c r="AB514" s="13"/>
      <c r="AC514" s="13"/>
      <c r="AD514" s="13"/>
      <c r="AE514" s="13"/>
      <c r="AT514" s="239" t="s">
        <v>145</v>
      </c>
      <c r="AU514" s="239" t="s">
        <v>143</v>
      </c>
      <c r="AV514" s="13" t="s">
        <v>81</v>
      </c>
      <c r="AW514" s="13" t="s">
        <v>30</v>
      </c>
      <c r="AX514" s="13" t="s">
        <v>73</v>
      </c>
      <c r="AY514" s="239" t="s">
        <v>135</v>
      </c>
    </row>
    <row r="515" s="14" customFormat="1">
      <c r="A515" s="14"/>
      <c r="B515" s="240"/>
      <c r="C515" s="241"/>
      <c r="D515" s="231" t="s">
        <v>145</v>
      </c>
      <c r="E515" s="242" t="s">
        <v>1</v>
      </c>
      <c r="F515" s="243" t="s">
        <v>538</v>
      </c>
      <c r="G515" s="241"/>
      <c r="H515" s="244">
        <v>3.5</v>
      </c>
      <c r="I515" s="245"/>
      <c r="J515" s="241"/>
      <c r="K515" s="241"/>
      <c r="L515" s="246"/>
      <c r="M515" s="247"/>
      <c r="N515" s="248"/>
      <c r="O515" s="248"/>
      <c r="P515" s="248"/>
      <c r="Q515" s="248"/>
      <c r="R515" s="248"/>
      <c r="S515" s="248"/>
      <c r="T515" s="249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50" t="s">
        <v>145</v>
      </c>
      <c r="AU515" s="250" t="s">
        <v>143</v>
      </c>
      <c r="AV515" s="14" t="s">
        <v>143</v>
      </c>
      <c r="AW515" s="14" t="s">
        <v>30</v>
      </c>
      <c r="AX515" s="14" t="s">
        <v>81</v>
      </c>
      <c r="AY515" s="250" t="s">
        <v>135</v>
      </c>
    </row>
    <row r="516" s="2" customFormat="1" ht="16.5" customHeight="1">
      <c r="A516" s="38"/>
      <c r="B516" s="39"/>
      <c r="C516" s="215" t="s">
        <v>539</v>
      </c>
      <c r="D516" s="215" t="s">
        <v>138</v>
      </c>
      <c r="E516" s="216" t="s">
        <v>540</v>
      </c>
      <c r="F516" s="217" t="s">
        <v>541</v>
      </c>
      <c r="G516" s="218" t="s">
        <v>324</v>
      </c>
      <c r="H516" s="219">
        <v>6</v>
      </c>
      <c r="I516" s="220"/>
      <c r="J516" s="221">
        <f>ROUND(I516*H516,2)</f>
        <v>0</v>
      </c>
      <c r="K516" s="222"/>
      <c r="L516" s="44"/>
      <c r="M516" s="223" t="s">
        <v>1</v>
      </c>
      <c r="N516" s="224" t="s">
        <v>39</v>
      </c>
      <c r="O516" s="91"/>
      <c r="P516" s="225">
        <f>O516*H516</f>
        <v>0</v>
      </c>
      <c r="Q516" s="225">
        <v>0.00048000000000000001</v>
      </c>
      <c r="R516" s="225">
        <f>Q516*H516</f>
        <v>0.0028800000000000002</v>
      </c>
      <c r="S516" s="225">
        <v>0</v>
      </c>
      <c r="T516" s="226">
        <f>S516*H516</f>
        <v>0</v>
      </c>
      <c r="U516" s="38"/>
      <c r="V516" s="38"/>
      <c r="W516" s="38"/>
      <c r="X516" s="38"/>
      <c r="Y516" s="38"/>
      <c r="Z516" s="38"/>
      <c r="AA516" s="38"/>
      <c r="AB516" s="38"/>
      <c r="AC516" s="38"/>
      <c r="AD516" s="38"/>
      <c r="AE516" s="38"/>
      <c r="AR516" s="227" t="s">
        <v>258</v>
      </c>
      <c r="AT516" s="227" t="s">
        <v>138</v>
      </c>
      <c r="AU516" s="227" t="s">
        <v>143</v>
      </c>
      <c r="AY516" s="17" t="s">
        <v>135</v>
      </c>
      <c r="BE516" s="228">
        <f>IF(N516="základní",J516,0)</f>
        <v>0</v>
      </c>
      <c r="BF516" s="228">
        <f>IF(N516="snížená",J516,0)</f>
        <v>0</v>
      </c>
      <c r="BG516" s="228">
        <f>IF(N516="zákl. přenesená",J516,0)</f>
        <v>0</v>
      </c>
      <c r="BH516" s="228">
        <f>IF(N516="sníž. přenesená",J516,0)</f>
        <v>0</v>
      </c>
      <c r="BI516" s="228">
        <f>IF(N516="nulová",J516,0)</f>
        <v>0</v>
      </c>
      <c r="BJ516" s="17" t="s">
        <v>143</v>
      </c>
      <c r="BK516" s="228">
        <f>ROUND(I516*H516,2)</f>
        <v>0</v>
      </c>
      <c r="BL516" s="17" t="s">
        <v>258</v>
      </c>
      <c r="BM516" s="227" t="s">
        <v>542</v>
      </c>
    </row>
    <row r="517" s="13" customFormat="1">
      <c r="A517" s="13"/>
      <c r="B517" s="229"/>
      <c r="C517" s="230"/>
      <c r="D517" s="231" t="s">
        <v>145</v>
      </c>
      <c r="E517" s="232" t="s">
        <v>1</v>
      </c>
      <c r="F517" s="233" t="s">
        <v>543</v>
      </c>
      <c r="G517" s="230"/>
      <c r="H517" s="232" t="s">
        <v>1</v>
      </c>
      <c r="I517" s="234"/>
      <c r="J517" s="230"/>
      <c r="K517" s="230"/>
      <c r="L517" s="235"/>
      <c r="M517" s="236"/>
      <c r="N517" s="237"/>
      <c r="O517" s="237"/>
      <c r="P517" s="237"/>
      <c r="Q517" s="237"/>
      <c r="R517" s="237"/>
      <c r="S517" s="237"/>
      <c r="T517" s="238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39" t="s">
        <v>145</v>
      </c>
      <c r="AU517" s="239" t="s">
        <v>143</v>
      </c>
      <c r="AV517" s="13" t="s">
        <v>81</v>
      </c>
      <c r="AW517" s="13" t="s">
        <v>30</v>
      </c>
      <c r="AX517" s="13" t="s">
        <v>73</v>
      </c>
      <c r="AY517" s="239" t="s">
        <v>135</v>
      </c>
    </row>
    <row r="518" s="14" customFormat="1">
      <c r="A518" s="14"/>
      <c r="B518" s="240"/>
      <c r="C518" s="241"/>
      <c r="D518" s="231" t="s">
        <v>145</v>
      </c>
      <c r="E518" s="242" t="s">
        <v>1</v>
      </c>
      <c r="F518" s="243" t="s">
        <v>177</v>
      </c>
      <c r="G518" s="241"/>
      <c r="H518" s="244">
        <v>6</v>
      </c>
      <c r="I518" s="245"/>
      <c r="J518" s="241"/>
      <c r="K518" s="241"/>
      <c r="L518" s="246"/>
      <c r="M518" s="247"/>
      <c r="N518" s="248"/>
      <c r="O518" s="248"/>
      <c r="P518" s="248"/>
      <c r="Q518" s="248"/>
      <c r="R518" s="248"/>
      <c r="S518" s="248"/>
      <c r="T518" s="249"/>
      <c r="U518" s="14"/>
      <c r="V518" s="14"/>
      <c r="W518" s="14"/>
      <c r="X518" s="14"/>
      <c r="Y518" s="14"/>
      <c r="Z518" s="14"/>
      <c r="AA518" s="14"/>
      <c r="AB518" s="14"/>
      <c r="AC518" s="14"/>
      <c r="AD518" s="14"/>
      <c r="AE518" s="14"/>
      <c r="AT518" s="250" t="s">
        <v>145</v>
      </c>
      <c r="AU518" s="250" t="s">
        <v>143</v>
      </c>
      <c r="AV518" s="14" t="s">
        <v>143</v>
      </c>
      <c r="AW518" s="14" t="s">
        <v>30</v>
      </c>
      <c r="AX518" s="14" t="s">
        <v>73</v>
      </c>
      <c r="AY518" s="250" t="s">
        <v>135</v>
      </c>
    </row>
    <row r="519" s="15" customFormat="1">
      <c r="A519" s="15"/>
      <c r="B519" s="251"/>
      <c r="C519" s="252"/>
      <c r="D519" s="231" t="s">
        <v>145</v>
      </c>
      <c r="E519" s="253" t="s">
        <v>1</v>
      </c>
      <c r="F519" s="254" t="s">
        <v>153</v>
      </c>
      <c r="G519" s="252"/>
      <c r="H519" s="255">
        <v>6</v>
      </c>
      <c r="I519" s="256"/>
      <c r="J519" s="252"/>
      <c r="K519" s="252"/>
      <c r="L519" s="257"/>
      <c r="M519" s="258"/>
      <c r="N519" s="259"/>
      <c r="O519" s="259"/>
      <c r="P519" s="259"/>
      <c r="Q519" s="259"/>
      <c r="R519" s="259"/>
      <c r="S519" s="259"/>
      <c r="T519" s="260"/>
      <c r="U519" s="15"/>
      <c r="V519" s="15"/>
      <c r="W519" s="15"/>
      <c r="X519" s="15"/>
      <c r="Y519" s="15"/>
      <c r="Z519" s="15"/>
      <c r="AA519" s="15"/>
      <c r="AB519" s="15"/>
      <c r="AC519" s="15"/>
      <c r="AD519" s="15"/>
      <c r="AE519" s="15"/>
      <c r="AT519" s="261" t="s">
        <v>145</v>
      </c>
      <c r="AU519" s="261" t="s">
        <v>143</v>
      </c>
      <c r="AV519" s="15" t="s">
        <v>142</v>
      </c>
      <c r="AW519" s="15" t="s">
        <v>30</v>
      </c>
      <c r="AX519" s="15" t="s">
        <v>81</v>
      </c>
      <c r="AY519" s="261" t="s">
        <v>135</v>
      </c>
    </row>
    <row r="520" s="2" customFormat="1" ht="16.5" customHeight="1">
      <c r="A520" s="38"/>
      <c r="B520" s="39"/>
      <c r="C520" s="215" t="s">
        <v>544</v>
      </c>
      <c r="D520" s="215" t="s">
        <v>138</v>
      </c>
      <c r="E520" s="216" t="s">
        <v>545</v>
      </c>
      <c r="F520" s="217" t="s">
        <v>546</v>
      </c>
      <c r="G520" s="218" t="s">
        <v>324</v>
      </c>
      <c r="H520" s="219">
        <v>4</v>
      </c>
      <c r="I520" s="220"/>
      <c r="J520" s="221">
        <f>ROUND(I520*H520,2)</f>
        <v>0</v>
      </c>
      <c r="K520" s="222"/>
      <c r="L520" s="44"/>
      <c r="M520" s="223" t="s">
        <v>1</v>
      </c>
      <c r="N520" s="224" t="s">
        <v>39</v>
      </c>
      <c r="O520" s="91"/>
      <c r="P520" s="225">
        <f>O520*H520</f>
        <v>0</v>
      </c>
      <c r="Q520" s="225">
        <v>0.00071000000000000002</v>
      </c>
      <c r="R520" s="225">
        <f>Q520*H520</f>
        <v>0.0028400000000000001</v>
      </c>
      <c r="S520" s="225">
        <v>0</v>
      </c>
      <c r="T520" s="226">
        <f>S520*H520</f>
        <v>0</v>
      </c>
      <c r="U520" s="38"/>
      <c r="V520" s="38"/>
      <c r="W520" s="38"/>
      <c r="X520" s="38"/>
      <c r="Y520" s="38"/>
      <c r="Z520" s="38"/>
      <c r="AA520" s="38"/>
      <c r="AB520" s="38"/>
      <c r="AC520" s="38"/>
      <c r="AD520" s="38"/>
      <c r="AE520" s="38"/>
      <c r="AR520" s="227" t="s">
        <v>258</v>
      </c>
      <c r="AT520" s="227" t="s">
        <v>138</v>
      </c>
      <c r="AU520" s="227" t="s">
        <v>143</v>
      </c>
      <c r="AY520" s="17" t="s">
        <v>135</v>
      </c>
      <c r="BE520" s="228">
        <f>IF(N520="základní",J520,0)</f>
        <v>0</v>
      </c>
      <c r="BF520" s="228">
        <f>IF(N520="snížená",J520,0)</f>
        <v>0</v>
      </c>
      <c r="BG520" s="228">
        <f>IF(N520="zákl. přenesená",J520,0)</f>
        <v>0</v>
      </c>
      <c r="BH520" s="228">
        <f>IF(N520="sníž. přenesená",J520,0)</f>
        <v>0</v>
      </c>
      <c r="BI520" s="228">
        <f>IF(N520="nulová",J520,0)</f>
        <v>0</v>
      </c>
      <c r="BJ520" s="17" t="s">
        <v>143</v>
      </c>
      <c r="BK520" s="228">
        <f>ROUND(I520*H520,2)</f>
        <v>0</v>
      </c>
      <c r="BL520" s="17" t="s">
        <v>258</v>
      </c>
      <c r="BM520" s="227" t="s">
        <v>547</v>
      </c>
    </row>
    <row r="521" s="13" customFormat="1">
      <c r="A521" s="13"/>
      <c r="B521" s="229"/>
      <c r="C521" s="230"/>
      <c r="D521" s="231" t="s">
        <v>145</v>
      </c>
      <c r="E521" s="232" t="s">
        <v>1</v>
      </c>
      <c r="F521" s="233" t="s">
        <v>548</v>
      </c>
      <c r="G521" s="230"/>
      <c r="H521" s="232" t="s">
        <v>1</v>
      </c>
      <c r="I521" s="234"/>
      <c r="J521" s="230"/>
      <c r="K521" s="230"/>
      <c r="L521" s="235"/>
      <c r="M521" s="236"/>
      <c r="N521" s="237"/>
      <c r="O521" s="237"/>
      <c r="P521" s="237"/>
      <c r="Q521" s="237"/>
      <c r="R521" s="237"/>
      <c r="S521" s="237"/>
      <c r="T521" s="238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39" t="s">
        <v>145</v>
      </c>
      <c r="AU521" s="239" t="s">
        <v>143</v>
      </c>
      <c r="AV521" s="13" t="s">
        <v>81</v>
      </c>
      <c r="AW521" s="13" t="s">
        <v>30</v>
      </c>
      <c r="AX521" s="13" t="s">
        <v>73</v>
      </c>
      <c r="AY521" s="239" t="s">
        <v>135</v>
      </c>
    </row>
    <row r="522" s="14" customFormat="1">
      <c r="A522" s="14"/>
      <c r="B522" s="240"/>
      <c r="C522" s="241"/>
      <c r="D522" s="231" t="s">
        <v>145</v>
      </c>
      <c r="E522" s="242" t="s">
        <v>1</v>
      </c>
      <c r="F522" s="243" t="s">
        <v>143</v>
      </c>
      <c r="G522" s="241"/>
      <c r="H522" s="244">
        <v>2</v>
      </c>
      <c r="I522" s="245"/>
      <c r="J522" s="241"/>
      <c r="K522" s="241"/>
      <c r="L522" s="246"/>
      <c r="M522" s="247"/>
      <c r="N522" s="248"/>
      <c r="O522" s="248"/>
      <c r="P522" s="248"/>
      <c r="Q522" s="248"/>
      <c r="R522" s="248"/>
      <c r="S522" s="248"/>
      <c r="T522" s="249"/>
      <c r="U522" s="14"/>
      <c r="V522" s="14"/>
      <c r="W522" s="14"/>
      <c r="X522" s="14"/>
      <c r="Y522" s="14"/>
      <c r="Z522" s="14"/>
      <c r="AA522" s="14"/>
      <c r="AB522" s="14"/>
      <c r="AC522" s="14"/>
      <c r="AD522" s="14"/>
      <c r="AE522" s="14"/>
      <c r="AT522" s="250" t="s">
        <v>145</v>
      </c>
      <c r="AU522" s="250" t="s">
        <v>143</v>
      </c>
      <c r="AV522" s="14" t="s">
        <v>143</v>
      </c>
      <c r="AW522" s="14" t="s">
        <v>30</v>
      </c>
      <c r="AX522" s="14" t="s">
        <v>73</v>
      </c>
      <c r="AY522" s="250" t="s">
        <v>135</v>
      </c>
    </row>
    <row r="523" s="13" customFormat="1">
      <c r="A523" s="13"/>
      <c r="B523" s="229"/>
      <c r="C523" s="230"/>
      <c r="D523" s="231" t="s">
        <v>145</v>
      </c>
      <c r="E523" s="232" t="s">
        <v>1</v>
      </c>
      <c r="F523" s="233" t="s">
        <v>549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145</v>
      </c>
      <c r="AU523" s="239" t="s">
        <v>143</v>
      </c>
      <c r="AV523" s="13" t="s">
        <v>81</v>
      </c>
      <c r="AW523" s="13" t="s">
        <v>30</v>
      </c>
      <c r="AX523" s="13" t="s">
        <v>73</v>
      </c>
      <c r="AY523" s="239" t="s">
        <v>135</v>
      </c>
    </row>
    <row r="524" s="14" customFormat="1">
      <c r="A524" s="14"/>
      <c r="B524" s="240"/>
      <c r="C524" s="241"/>
      <c r="D524" s="231" t="s">
        <v>145</v>
      </c>
      <c r="E524" s="242" t="s">
        <v>1</v>
      </c>
      <c r="F524" s="243" t="s">
        <v>143</v>
      </c>
      <c r="G524" s="241"/>
      <c r="H524" s="244">
        <v>2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145</v>
      </c>
      <c r="AU524" s="250" t="s">
        <v>143</v>
      </c>
      <c r="AV524" s="14" t="s">
        <v>143</v>
      </c>
      <c r="AW524" s="14" t="s">
        <v>30</v>
      </c>
      <c r="AX524" s="14" t="s">
        <v>73</v>
      </c>
      <c r="AY524" s="250" t="s">
        <v>135</v>
      </c>
    </row>
    <row r="525" s="15" customFormat="1">
      <c r="A525" s="15"/>
      <c r="B525" s="251"/>
      <c r="C525" s="252"/>
      <c r="D525" s="231" t="s">
        <v>145</v>
      </c>
      <c r="E525" s="253" t="s">
        <v>1</v>
      </c>
      <c r="F525" s="254" t="s">
        <v>153</v>
      </c>
      <c r="G525" s="252"/>
      <c r="H525" s="255">
        <v>4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1" t="s">
        <v>145</v>
      </c>
      <c r="AU525" s="261" t="s">
        <v>143</v>
      </c>
      <c r="AV525" s="15" t="s">
        <v>142</v>
      </c>
      <c r="AW525" s="15" t="s">
        <v>30</v>
      </c>
      <c r="AX525" s="15" t="s">
        <v>81</v>
      </c>
      <c r="AY525" s="261" t="s">
        <v>135</v>
      </c>
    </row>
    <row r="526" s="2" customFormat="1" ht="16.5" customHeight="1">
      <c r="A526" s="38"/>
      <c r="B526" s="39"/>
      <c r="C526" s="215" t="s">
        <v>550</v>
      </c>
      <c r="D526" s="215" t="s">
        <v>138</v>
      </c>
      <c r="E526" s="216" t="s">
        <v>551</v>
      </c>
      <c r="F526" s="217" t="s">
        <v>552</v>
      </c>
      <c r="G526" s="218" t="s">
        <v>324</v>
      </c>
      <c r="H526" s="219">
        <v>1</v>
      </c>
      <c r="I526" s="220"/>
      <c r="J526" s="221">
        <f>ROUND(I526*H526,2)</f>
        <v>0</v>
      </c>
      <c r="K526" s="222"/>
      <c r="L526" s="44"/>
      <c r="M526" s="223" t="s">
        <v>1</v>
      </c>
      <c r="N526" s="224" t="s">
        <v>39</v>
      </c>
      <c r="O526" s="91"/>
      <c r="P526" s="225">
        <f>O526*H526</f>
        <v>0</v>
      </c>
      <c r="Q526" s="225">
        <v>0.0022399999999999998</v>
      </c>
      <c r="R526" s="225">
        <f>Q526*H526</f>
        <v>0.0022399999999999998</v>
      </c>
      <c r="S526" s="225">
        <v>0</v>
      </c>
      <c r="T526" s="22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258</v>
      </c>
      <c r="AT526" s="227" t="s">
        <v>138</v>
      </c>
      <c r="AU526" s="227" t="s">
        <v>143</v>
      </c>
      <c r="AY526" s="17" t="s">
        <v>135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143</v>
      </c>
      <c r="BK526" s="228">
        <f>ROUND(I526*H526,2)</f>
        <v>0</v>
      </c>
      <c r="BL526" s="17" t="s">
        <v>258</v>
      </c>
      <c r="BM526" s="227" t="s">
        <v>553</v>
      </c>
    </row>
    <row r="527" s="13" customFormat="1">
      <c r="A527" s="13"/>
      <c r="B527" s="229"/>
      <c r="C527" s="230"/>
      <c r="D527" s="231" t="s">
        <v>145</v>
      </c>
      <c r="E527" s="232" t="s">
        <v>1</v>
      </c>
      <c r="F527" s="233" t="s">
        <v>175</v>
      </c>
      <c r="G527" s="230"/>
      <c r="H527" s="232" t="s">
        <v>1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145</v>
      </c>
      <c r="AU527" s="239" t="s">
        <v>143</v>
      </c>
      <c r="AV527" s="13" t="s">
        <v>81</v>
      </c>
      <c r="AW527" s="13" t="s">
        <v>30</v>
      </c>
      <c r="AX527" s="13" t="s">
        <v>73</v>
      </c>
      <c r="AY527" s="239" t="s">
        <v>135</v>
      </c>
    </row>
    <row r="528" s="14" customFormat="1">
      <c r="A528" s="14"/>
      <c r="B528" s="240"/>
      <c r="C528" s="241"/>
      <c r="D528" s="231" t="s">
        <v>145</v>
      </c>
      <c r="E528" s="242" t="s">
        <v>1</v>
      </c>
      <c r="F528" s="243" t="s">
        <v>81</v>
      </c>
      <c r="G528" s="241"/>
      <c r="H528" s="244">
        <v>1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145</v>
      </c>
      <c r="AU528" s="250" t="s">
        <v>143</v>
      </c>
      <c r="AV528" s="14" t="s">
        <v>143</v>
      </c>
      <c r="AW528" s="14" t="s">
        <v>30</v>
      </c>
      <c r="AX528" s="14" t="s">
        <v>81</v>
      </c>
      <c r="AY528" s="250" t="s">
        <v>135</v>
      </c>
    </row>
    <row r="529" s="2" customFormat="1" ht="16.5" customHeight="1">
      <c r="A529" s="38"/>
      <c r="B529" s="39"/>
      <c r="C529" s="215" t="s">
        <v>554</v>
      </c>
      <c r="D529" s="215" t="s">
        <v>138</v>
      </c>
      <c r="E529" s="216" t="s">
        <v>555</v>
      </c>
      <c r="F529" s="217" t="s">
        <v>556</v>
      </c>
      <c r="G529" s="218" t="s">
        <v>141</v>
      </c>
      <c r="H529" s="219">
        <v>2</v>
      </c>
      <c r="I529" s="220"/>
      <c r="J529" s="221">
        <f>ROUND(I529*H529,2)</f>
        <v>0</v>
      </c>
      <c r="K529" s="222"/>
      <c r="L529" s="44"/>
      <c r="M529" s="223" t="s">
        <v>1</v>
      </c>
      <c r="N529" s="224" t="s">
        <v>39</v>
      </c>
      <c r="O529" s="91"/>
      <c r="P529" s="225">
        <f>O529*H529</f>
        <v>0</v>
      </c>
      <c r="Q529" s="225">
        <v>0</v>
      </c>
      <c r="R529" s="225">
        <f>Q529*H529</f>
        <v>0</v>
      </c>
      <c r="S529" s="225">
        <v>0</v>
      </c>
      <c r="T529" s="226">
        <f>S529*H529</f>
        <v>0</v>
      </c>
      <c r="U529" s="38"/>
      <c r="V529" s="38"/>
      <c r="W529" s="38"/>
      <c r="X529" s="38"/>
      <c r="Y529" s="38"/>
      <c r="Z529" s="38"/>
      <c r="AA529" s="38"/>
      <c r="AB529" s="38"/>
      <c r="AC529" s="38"/>
      <c r="AD529" s="38"/>
      <c r="AE529" s="38"/>
      <c r="AR529" s="227" t="s">
        <v>258</v>
      </c>
      <c r="AT529" s="227" t="s">
        <v>138</v>
      </c>
      <c r="AU529" s="227" t="s">
        <v>143</v>
      </c>
      <c r="AY529" s="17" t="s">
        <v>135</v>
      </c>
      <c r="BE529" s="228">
        <f>IF(N529="základní",J529,0)</f>
        <v>0</v>
      </c>
      <c r="BF529" s="228">
        <f>IF(N529="snížená",J529,0)</f>
        <v>0</v>
      </c>
      <c r="BG529" s="228">
        <f>IF(N529="zákl. přenesená",J529,0)</f>
        <v>0</v>
      </c>
      <c r="BH529" s="228">
        <f>IF(N529="sníž. přenesená",J529,0)</f>
        <v>0</v>
      </c>
      <c r="BI529" s="228">
        <f>IF(N529="nulová",J529,0)</f>
        <v>0</v>
      </c>
      <c r="BJ529" s="17" t="s">
        <v>143</v>
      </c>
      <c r="BK529" s="228">
        <f>ROUND(I529*H529,2)</f>
        <v>0</v>
      </c>
      <c r="BL529" s="17" t="s">
        <v>258</v>
      </c>
      <c r="BM529" s="227" t="s">
        <v>557</v>
      </c>
    </row>
    <row r="530" s="13" customFormat="1">
      <c r="A530" s="13"/>
      <c r="B530" s="229"/>
      <c r="C530" s="230"/>
      <c r="D530" s="231" t="s">
        <v>145</v>
      </c>
      <c r="E530" s="232" t="s">
        <v>1</v>
      </c>
      <c r="F530" s="233" t="s">
        <v>558</v>
      </c>
      <c r="G530" s="230"/>
      <c r="H530" s="232" t="s">
        <v>1</v>
      </c>
      <c r="I530" s="234"/>
      <c r="J530" s="230"/>
      <c r="K530" s="230"/>
      <c r="L530" s="235"/>
      <c r="M530" s="236"/>
      <c r="N530" s="237"/>
      <c r="O530" s="237"/>
      <c r="P530" s="237"/>
      <c r="Q530" s="237"/>
      <c r="R530" s="237"/>
      <c r="S530" s="237"/>
      <c r="T530" s="238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39" t="s">
        <v>145</v>
      </c>
      <c r="AU530" s="239" t="s">
        <v>143</v>
      </c>
      <c r="AV530" s="13" t="s">
        <v>81</v>
      </c>
      <c r="AW530" s="13" t="s">
        <v>30</v>
      </c>
      <c r="AX530" s="13" t="s">
        <v>73</v>
      </c>
      <c r="AY530" s="239" t="s">
        <v>135</v>
      </c>
    </row>
    <row r="531" s="14" customFormat="1">
      <c r="A531" s="14"/>
      <c r="B531" s="240"/>
      <c r="C531" s="241"/>
      <c r="D531" s="231" t="s">
        <v>145</v>
      </c>
      <c r="E531" s="242" t="s">
        <v>1</v>
      </c>
      <c r="F531" s="243" t="s">
        <v>284</v>
      </c>
      <c r="G531" s="241"/>
      <c r="H531" s="244">
        <v>2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145</v>
      </c>
      <c r="AU531" s="250" t="s">
        <v>143</v>
      </c>
      <c r="AV531" s="14" t="s">
        <v>143</v>
      </c>
      <c r="AW531" s="14" t="s">
        <v>30</v>
      </c>
      <c r="AX531" s="14" t="s">
        <v>73</v>
      </c>
      <c r="AY531" s="250" t="s">
        <v>135</v>
      </c>
    </row>
    <row r="532" s="15" customFormat="1">
      <c r="A532" s="15"/>
      <c r="B532" s="251"/>
      <c r="C532" s="252"/>
      <c r="D532" s="231" t="s">
        <v>145</v>
      </c>
      <c r="E532" s="253" t="s">
        <v>1</v>
      </c>
      <c r="F532" s="254" t="s">
        <v>153</v>
      </c>
      <c r="G532" s="252"/>
      <c r="H532" s="255">
        <v>2</v>
      </c>
      <c r="I532" s="256"/>
      <c r="J532" s="252"/>
      <c r="K532" s="252"/>
      <c r="L532" s="257"/>
      <c r="M532" s="258"/>
      <c r="N532" s="259"/>
      <c r="O532" s="259"/>
      <c r="P532" s="259"/>
      <c r="Q532" s="259"/>
      <c r="R532" s="259"/>
      <c r="S532" s="259"/>
      <c r="T532" s="260"/>
      <c r="U532" s="15"/>
      <c r="V532" s="15"/>
      <c r="W532" s="15"/>
      <c r="X532" s="15"/>
      <c r="Y532" s="15"/>
      <c r="Z532" s="15"/>
      <c r="AA532" s="15"/>
      <c r="AB532" s="15"/>
      <c r="AC532" s="15"/>
      <c r="AD532" s="15"/>
      <c r="AE532" s="15"/>
      <c r="AT532" s="261" t="s">
        <v>145</v>
      </c>
      <c r="AU532" s="261" t="s">
        <v>143</v>
      </c>
      <c r="AV532" s="15" t="s">
        <v>142</v>
      </c>
      <c r="AW532" s="15" t="s">
        <v>30</v>
      </c>
      <c r="AX532" s="15" t="s">
        <v>81</v>
      </c>
      <c r="AY532" s="261" t="s">
        <v>135</v>
      </c>
    </row>
    <row r="533" s="2" customFormat="1" ht="16.5" customHeight="1">
      <c r="A533" s="38"/>
      <c r="B533" s="39"/>
      <c r="C533" s="215" t="s">
        <v>559</v>
      </c>
      <c r="D533" s="215" t="s">
        <v>138</v>
      </c>
      <c r="E533" s="216" t="s">
        <v>560</v>
      </c>
      <c r="F533" s="217" t="s">
        <v>561</v>
      </c>
      <c r="G533" s="218" t="s">
        <v>141</v>
      </c>
      <c r="H533" s="219">
        <v>3</v>
      </c>
      <c r="I533" s="220"/>
      <c r="J533" s="221">
        <f>ROUND(I533*H533,2)</f>
        <v>0</v>
      </c>
      <c r="K533" s="222"/>
      <c r="L533" s="44"/>
      <c r="M533" s="223" t="s">
        <v>1</v>
      </c>
      <c r="N533" s="224" t="s">
        <v>39</v>
      </c>
      <c r="O533" s="91"/>
      <c r="P533" s="225">
        <f>O533*H533</f>
        <v>0</v>
      </c>
      <c r="Q533" s="225">
        <v>0</v>
      </c>
      <c r="R533" s="225">
        <f>Q533*H533</f>
        <v>0</v>
      </c>
      <c r="S533" s="225">
        <v>0</v>
      </c>
      <c r="T533" s="22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7" t="s">
        <v>258</v>
      </c>
      <c r="AT533" s="227" t="s">
        <v>138</v>
      </c>
      <c r="AU533" s="227" t="s">
        <v>143</v>
      </c>
      <c r="AY533" s="17" t="s">
        <v>135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7" t="s">
        <v>143</v>
      </c>
      <c r="BK533" s="228">
        <f>ROUND(I533*H533,2)</f>
        <v>0</v>
      </c>
      <c r="BL533" s="17" t="s">
        <v>258</v>
      </c>
      <c r="BM533" s="227" t="s">
        <v>562</v>
      </c>
    </row>
    <row r="534" s="13" customFormat="1">
      <c r="A534" s="13"/>
      <c r="B534" s="229"/>
      <c r="C534" s="230"/>
      <c r="D534" s="231" t="s">
        <v>145</v>
      </c>
      <c r="E534" s="232" t="s">
        <v>1</v>
      </c>
      <c r="F534" s="233" t="s">
        <v>563</v>
      </c>
      <c r="G534" s="230"/>
      <c r="H534" s="232" t="s">
        <v>1</v>
      </c>
      <c r="I534" s="234"/>
      <c r="J534" s="230"/>
      <c r="K534" s="230"/>
      <c r="L534" s="235"/>
      <c r="M534" s="236"/>
      <c r="N534" s="237"/>
      <c r="O534" s="237"/>
      <c r="P534" s="237"/>
      <c r="Q534" s="237"/>
      <c r="R534" s="237"/>
      <c r="S534" s="237"/>
      <c r="T534" s="238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39" t="s">
        <v>145</v>
      </c>
      <c r="AU534" s="239" t="s">
        <v>143</v>
      </c>
      <c r="AV534" s="13" t="s">
        <v>81</v>
      </c>
      <c r="AW534" s="13" t="s">
        <v>30</v>
      </c>
      <c r="AX534" s="13" t="s">
        <v>73</v>
      </c>
      <c r="AY534" s="239" t="s">
        <v>135</v>
      </c>
    </row>
    <row r="535" s="14" customFormat="1">
      <c r="A535" s="14"/>
      <c r="B535" s="240"/>
      <c r="C535" s="241"/>
      <c r="D535" s="231" t="s">
        <v>145</v>
      </c>
      <c r="E535" s="242" t="s">
        <v>1</v>
      </c>
      <c r="F535" s="243" t="s">
        <v>564</v>
      </c>
      <c r="G535" s="241"/>
      <c r="H535" s="244">
        <v>3</v>
      </c>
      <c r="I535" s="245"/>
      <c r="J535" s="241"/>
      <c r="K535" s="241"/>
      <c r="L535" s="246"/>
      <c r="M535" s="247"/>
      <c r="N535" s="248"/>
      <c r="O535" s="248"/>
      <c r="P535" s="248"/>
      <c r="Q535" s="248"/>
      <c r="R535" s="248"/>
      <c r="S535" s="248"/>
      <c r="T535" s="249"/>
      <c r="U535" s="14"/>
      <c r="V535" s="14"/>
      <c r="W535" s="14"/>
      <c r="X535" s="14"/>
      <c r="Y535" s="14"/>
      <c r="Z535" s="14"/>
      <c r="AA535" s="14"/>
      <c r="AB535" s="14"/>
      <c r="AC535" s="14"/>
      <c r="AD535" s="14"/>
      <c r="AE535" s="14"/>
      <c r="AT535" s="250" t="s">
        <v>145</v>
      </c>
      <c r="AU535" s="250" t="s">
        <v>143</v>
      </c>
      <c r="AV535" s="14" t="s">
        <v>143</v>
      </c>
      <c r="AW535" s="14" t="s">
        <v>30</v>
      </c>
      <c r="AX535" s="14" t="s">
        <v>81</v>
      </c>
      <c r="AY535" s="250" t="s">
        <v>135</v>
      </c>
    </row>
    <row r="536" s="2" customFormat="1" ht="16.5" customHeight="1">
      <c r="A536" s="38"/>
      <c r="B536" s="39"/>
      <c r="C536" s="215" t="s">
        <v>565</v>
      </c>
      <c r="D536" s="215" t="s">
        <v>138</v>
      </c>
      <c r="E536" s="216" t="s">
        <v>566</v>
      </c>
      <c r="F536" s="217" t="s">
        <v>567</v>
      </c>
      <c r="G536" s="218" t="s">
        <v>141</v>
      </c>
      <c r="H536" s="219">
        <v>1</v>
      </c>
      <c r="I536" s="220"/>
      <c r="J536" s="221">
        <f>ROUND(I536*H536,2)</f>
        <v>0</v>
      </c>
      <c r="K536" s="222"/>
      <c r="L536" s="44"/>
      <c r="M536" s="223" t="s">
        <v>1</v>
      </c>
      <c r="N536" s="224" t="s">
        <v>39</v>
      </c>
      <c r="O536" s="91"/>
      <c r="P536" s="225">
        <f>O536*H536</f>
        <v>0</v>
      </c>
      <c r="Q536" s="225">
        <v>0</v>
      </c>
      <c r="R536" s="225">
        <f>Q536*H536</f>
        <v>0</v>
      </c>
      <c r="S536" s="225">
        <v>0</v>
      </c>
      <c r="T536" s="226">
        <f>S536*H536</f>
        <v>0</v>
      </c>
      <c r="U536" s="38"/>
      <c r="V536" s="38"/>
      <c r="W536" s="38"/>
      <c r="X536" s="38"/>
      <c r="Y536" s="38"/>
      <c r="Z536" s="38"/>
      <c r="AA536" s="38"/>
      <c r="AB536" s="38"/>
      <c r="AC536" s="38"/>
      <c r="AD536" s="38"/>
      <c r="AE536" s="38"/>
      <c r="AR536" s="227" t="s">
        <v>258</v>
      </c>
      <c r="AT536" s="227" t="s">
        <v>138</v>
      </c>
      <c r="AU536" s="227" t="s">
        <v>143</v>
      </c>
      <c r="AY536" s="17" t="s">
        <v>135</v>
      </c>
      <c r="BE536" s="228">
        <f>IF(N536="základní",J536,0)</f>
        <v>0</v>
      </c>
      <c r="BF536" s="228">
        <f>IF(N536="snížená",J536,0)</f>
        <v>0</v>
      </c>
      <c r="BG536" s="228">
        <f>IF(N536="zákl. přenesená",J536,0)</f>
        <v>0</v>
      </c>
      <c r="BH536" s="228">
        <f>IF(N536="sníž. přenesená",J536,0)</f>
        <v>0</v>
      </c>
      <c r="BI536" s="228">
        <f>IF(N536="nulová",J536,0)</f>
        <v>0</v>
      </c>
      <c r="BJ536" s="17" t="s">
        <v>143</v>
      </c>
      <c r="BK536" s="228">
        <f>ROUND(I536*H536,2)</f>
        <v>0</v>
      </c>
      <c r="BL536" s="17" t="s">
        <v>258</v>
      </c>
      <c r="BM536" s="227" t="s">
        <v>568</v>
      </c>
    </row>
    <row r="537" s="13" customFormat="1">
      <c r="A537" s="13"/>
      <c r="B537" s="229"/>
      <c r="C537" s="230"/>
      <c r="D537" s="231" t="s">
        <v>145</v>
      </c>
      <c r="E537" s="232" t="s">
        <v>1</v>
      </c>
      <c r="F537" s="233" t="s">
        <v>569</v>
      </c>
      <c r="G537" s="230"/>
      <c r="H537" s="232" t="s">
        <v>1</v>
      </c>
      <c r="I537" s="234"/>
      <c r="J537" s="230"/>
      <c r="K537" s="230"/>
      <c r="L537" s="235"/>
      <c r="M537" s="236"/>
      <c r="N537" s="237"/>
      <c r="O537" s="237"/>
      <c r="P537" s="237"/>
      <c r="Q537" s="237"/>
      <c r="R537" s="237"/>
      <c r="S537" s="237"/>
      <c r="T537" s="238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39" t="s">
        <v>145</v>
      </c>
      <c r="AU537" s="239" t="s">
        <v>143</v>
      </c>
      <c r="AV537" s="13" t="s">
        <v>81</v>
      </c>
      <c r="AW537" s="13" t="s">
        <v>30</v>
      </c>
      <c r="AX537" s="13" t="s">
        <v>73</v>
      </c>
      <c r="AY537" s="239" t="s">
        <v>135</v>
      </c>
    </row>
    <row r="538" s="14" customFormat="1">
      <c r="A538" s="14"/>
      <c r="B538" s="240"/>
      <c r="C538" s="241"/>
      <c r="D538" s="231" t="s">
        <v>145</v>
      </c>
      <c r="E538" s="242" t="s">
        <v>1</v>
      </c>
      <c r="F538" s="243" t="s">
        <v>81</v>
      </c>
      <c r="G538" s="241"/>
      <c r="H538" s="244">
        <v>1</v>
      </c>
      <c r="I538" s="245"/>
      <c r="J538" s="241"/>
      <c r="K538" s="241"/>
      <c r="L538" s="246"/>
      <c r="M538" s="247"/>
      <c r="N538" s="248"/>
      <c r="O538" s="248"/>
      <c r="P538" s="248"/>
      <c r="Q538" s="248"/>
      <c r="R538" s="248"/>
      <c r="S538" s="248"/>
      <c r="T538" s="24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50" t="s">
        <v>145</v>
      </c>
      <c r="AU538" s="250" t="s">
        <v>143</v>
      </c>
      <c r="AV538" s="14" t="s">
        <v>143</v>
      </c>
      <c r="AW538" s="14" t="s">
        <v>30</v>
      </c>
      <c r="AX538" s="14" t="s">
        <v>81</v>
      </c>
      <c r="AY538" s="250" t="s">
        <v>135</v>
      </c>
    </row>
    <row r="539" s="2" customFormat="1" ht="21.75" customHeight="1">
      <c r="A539" s="38"/>
      <c r="B539" s="39"/>
      <c r="C539" s="215" t="s">
        <v>570</v>
      </c>
      <c r="D539" s="215" t="s">
        <v>138</v>
      </c>
      <c r="E539" s="216" t="s">
        <v>571</v>
      </c>
      <c r="F539" s="217" t="s">
        <v>572</v>
      </c>
      <c r="G539" s="218" t="s">
        <v>141</v>
      </c>
      <c r="H539" s="219">
        <v>1</v>
      </c>
      <c r="I539" s="220"/>
      <c r="J539" s="221">
        <f>ROUND(I539*H539,2)</f>
        <v>0</v>
      </c>
      <c r="K539" s="222"/>
      <c r="L539" s="44"/>
      <c r="M539" s="223" t="s">
        <v>1</v>
      </c>
      <c r="N539" s="224" t="s">
        <v>39</v>
      </c>
      <c r="O539" s="91"/>
      <c r="P539" s="225">
        <f>O539*H539</f>
        <v>0</v>
      </c>
      <c r="Q539" s="225">
        <v>0</v>
      </c>
      <c r="R539" s="225">
        <f>Q539*H539</f>
        <v>0</v>
      </c>
      <c r="S539" s="225">
        <v>0</v>
      </c>
      <c r="T539" s="22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258</v>
      </c>
      <c r="AT539" s="227" t="s">
        <v>138</v>
      </c>
      <c r="AU539" s="227" t="s">
        <v>143</v>
      </c>
      <c r="AY539" s="17" t="s">
        <v>135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143</v>
      </c>
      <c r="BK539" s="228">
        <f>ROUND(I539*H539,2)</f>
        <v>0</v>
      </c>
      <c r="BL539" s="17" t="s">
        <v>258</v>
      </c>
      <c r="BM539" s="227" t="s">
        <v>573</v>
      </c>
    </row>
    <row r="540" s="13" customFormat="1">
      <c r="A540" s="13"/>
      <c r="B540" s="229"/>
      <c r="C540" s="230"/>
      <c r="D540" s="231" t="s">
        <v>145</v>
      </c>
      <c r="E540" s="232" t="s">
        <v>1</v>
      </c>
      <c r="F540" s="233" t="s">
        <v>574</v>
      </c>
      <c r="G540" s="230"/>
      <c r="H540" s="232" t="s">
        <v>1</v>
      </c>
      <c r="I540" s="234"/>
      <c r="J540" s="230"/>
      <c r="K540" s="230"/>
      <c r="L540" s="235"/>
      <c r="M540" s="236"/>
      <c r="N540" s="237"/>
      <c r="O540" s="237"/>
      <c r="P540" s="237"/>
      <c r="Q540" s="237"/>
      <c r="R540" s="237"/>
      <c r="S540" s="237"/>
      <c r="T540" s="238"/>
      <c r="U540" s="13"/>
      <c r="V540" s="13"/>
      <c r="W540" s="13"/>
      <c r="X540" s="13"/>
      <c r="Y540" s="13"/>
      <c r="Z540" s="13"/>
      <c r="AA540" s="13"/>
      <c r="AB540" s="13"/>
      <c r="AC540" s="13"/>
      <c r="AD540" s="13"/>
      <c r="AE540" s="13"/>
      <c r="AT540" s="239" t="s">
        <v>145</v>
      </c>
      <c r="AU540" s="239" t="s">
        <v>143</v>
      </c>
      <c r="AV540" s="13" t="s">
        <v>81</v>
      </c>
      <c r="AW540" s="13" t="s">
        <v>30</v>
      </c>
      <c r="AX540" s="13" t="s">
        <v>73</v>
      </c>
      <c r="AY540" s="239" t="s">
        <v>135</v>
      </c>
    </row>
    <row r="541" s="14" customFormat="1">
      <c r="A541" s="14"/>
      <c r="B541" s="240"/>
      <c r="C541" s="241"/>
      <c r="D541" s="231" t="s">
        <v>145</v>
      </c>
      <c r="E541" s="242" t="s">
        <v>1</v>
      </c>
      <c r="F541" s="243" t="s">
        <v>81</v>
      </c>
      <c r="G541" s="241"/>
      <c r="H541" s="244">
        <v>1</v>
      </c>
      <c r="I541" s="245"/>
      <c r="J541" s="241"/>
      <c r="K541" s="241"/>
      <c r="L541" s="246"/>
      <c r="M541" s="247"/>
      <c r="N541" s="248"/>
      <c r="O541" s="248"/>
      <c r="P541" s="248"/>
      <c r="Q541" s="248"/>
      <c r="R541" s="248"/>
      <c r="S541" s="248"/>
      <c r="T541" s="24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50" t="s">
        <v>145</v>
      </c>
      <c r="AU541" s="250" t="s">
        <v>143</v>
      </c>
      <c r="AV541" s="14" t="s">
        <v>143</v>
      </c>
      <c r="AW541" s="14" t="s">
        <v>30</v>
      </c>
      <c r="AX541" s="14" t="s">
        <v>81</v>
      </c>
      <c r="AY541" s="250" t="s">
        <v>135</v>
      </c>
    </row>
    <row r="542" s="2" customFormat="1" ht="24.15" customHeight="1">
      <c r="A542" s="38"/>
      <c r="B542" s="39"/>
      <c r="C542" s="215" t="s">
        <v>575</v>
      </c>
      <c r="D542" s="215" t="s">
        <v>138</v>
      </c>
      <c r="E542" s="216" t="s">
        <v>576</v>
      </c>
      <c r="F542" s="217" t="s">
        <v>577</v>
      </c>
      <c r="G542" s="218" t="s">
        <v>141</v>
      </c>
      <c r="H542" s="219">
        <v>1</v>
      </c>
      <c r="I542" s="220"/>
      <c r="J542" s="221">
        <f>ROUND(I542*H542,2)</f>
        <v>0</v>
      </c>
      <c r="K542" s="222"/>
      <c r="L542" s="44"/>
      <c r="M542" s="223" t="s">
        <v>1</v>
      </c>
      <c r="N542" s="224" t="s">
        <v>39</v>
      </c>
      <c r="O542" s="91"/>
      <c r="P542" s="225">
        <f>O542*H542</f>
        <v>0</v>
      </c>
      <c r="Q542" s="225">
        <v>0.00014999999999999999</v>
      </c>
      <c r="R542" s="225">
        <f>Q542*H542</f>
        <v>0.00014999999999999999</v>
      </c>
      <c r="S542" s="225">
        <v>0</v>
      </c>
      <c r="T542" s="226">
        <f>S542*H542</f>
        <v>0</v>
      </c>
      <c r="U542" s="38"/>
      <c r="V542" s="38"/>
      <c r="W542" s="38"/>
      <c r="X542" s="38"/>
      <c r="Y542" s="38"/>
      <c r="Z542" s="38"/>
      <c r="AA542" s="38"/>
      <c r="AB542" s="38"/>
      <c r="AC542" s="38"/>
      <c r="AD542" s="38"/>
      <c r="AE542" s="38"/>
      <c r="AR542" s="227" t="s">
        <v>258</v>
      </c>
      <c r="AT542" s="227" t="s">
        <v>138</v>
      </c>
      <c r="AU542" s="227" t="s">
        <v>143</v>
      </c>
      <c r="AY542" s="17" t="s">
        <v>135</v>
      </c>
      <c r="BE542" s="228">
        <f>IF(N542="základní",J542,0)</f>
        <v>0</v>
      </c>
      <c r="BF542" s="228">
        <f>IF(N542="snížená",J542,0)</f>
        <v>0</v>
      </c>
      <c r="BG542" s="228">
        <f>IF(N542="zákl. přenesená",J542,0)</f>
        <v>0</v>
      </c>
      <c r="BH542" s="228">
        <f>IF(N542="sníž. přenesená",J542,0)</f>
        <v>0</v>
      </c>
      <c r="BI542" s="228">
        <f>IF(N542="nulová",J542,0)</f>
        <v>0</v>
      </c>
      <c r="BJ542" s="17" t="s">
        <v>143</v>
      </c>
      <c r="BK542" s="228">
        <f>ROUND(I542*H542,2)</f>
        <v>0</v>
      </c>
      <c r="BL542" s="17" t="s">
        <v>258</v>
      </c>
      <c r="BM542" s="227" t="s">
        <v>578</v>
      </c>
    </row>
    <row r="543" s="2" customFormat="1" ht="21.75" customHeight="1">
      <c r="A543" s="38"/>
      <c r="B543" s="39"/>
      <c r="C543" s="262" t="s">
        <v>579</v>
      </c>
      <c r="D543" s="262" t="s">
        <v>154</v>
      </c>
      <c r="E543" s="263" t="s">
        <v>580</v>
      </c>
      <c r="F543" s="264" t="s">
        <v>581</v>
      </c>
      <c r="G543" s="265" t="s">
        <v>141</v>
      </c>
      <c r="H543" s="266">
        <v>1</v>
      </c>
      <c r="I543" s="267"/>
      <c r="J543" s="268">
        <f>ROUND(I543*H543,2)</f>
        <v>0</v>
      </c>
      <c r="K543" s="269"/>
      <c r="L543" s="270"/>
      <c r="M543" s="271" t="s">
        <v>1</v>
      </c>
      <c r="N543" s="272" t="s">
        <v>39</v>
      </c>
      <c r="O543" s="91"/>
      <c r="P543" s="225">
        <f>O543*H543</f>
        <v>0</v>
      </c>
      <c r="Q543" s="225">
        <v>0.0012600000000000001</v>
      </c>
      <c r="R543" s="225">
        <f>Q543*H543</f>
        <v>0.0012600000000000001</v>
      </c>
      <c r="S543" s="225">
        <v>0</v>
      </c>
      <c r="T543" s="226">
        <f>S543*H543</f>
        <v>0</v>
      </c>
      <c r="U543" s="38"/>
      <c r="V543" s="38"/>
      <c r="W543" s="38"/>
      <c r="X543" s="38"/>
      <c r="Y543" s="38"/>
      <c r="Z543" s="38"/>
      <c r="AA543" s="38"/>
      <c r="AB543" s="38"/>
      <c r="AC543" s="38"/>
      <c r="AD543" s="38"/>
      <c r="AE543" s="38"/>
      <c r="AR543" s="227" t="s">
        <v>335</v>
      </c>
      <c r="AT543" s="227" t="s">
        <v>154</v>
      </c>
      <c r="AU543" s="227" t="s">
        <v>143</v>
      </c>
      <c r="AY543" s="17" t="s">
        <v>135</v>
      </c>
      <c r="BE543" s="228">
        <f>IF(N543="základní",J543,0)</f>
        <v>0</v>
      </c>
      <c r="BF543" s="228">
        <f>IF(N543="snížená",J543,0)</f>
        <v>0</v>
      </c>
      <c r="BG543" s="228">
        <f>IF(N543="zákl. přenesená",J543,0)</f>
        <v>0</v>
      </c>
      <c r="BH543" s="228">
        <f>IF(N543="sníž. přenesená",J543,0)</f>
        <v>0</v>
      </c>
      <c r="BI543" s="228">
        <f>IF(N543="nulová",J543,0)</f>
        <v>0</v>
      </c>
      <c r="BJ543" s="17" t="s">
        <v>143</v>
      </c>
      <c r="BK543" s="228">
        <f>ROUND(I543*H543,2)</f>
        <v>0</v>
      </c>
      <c r="BL543" s="17" t="s">
        <v>258</v>
      </c>
      <c r="BM543" s="227" t="s">
        <v>582</v>
      </c>
    </row>
    <row r="544" s="2" customFormat="1" ht="49.05" customHeight="1">
      <c r="A544" s="38"/>
      <c r="B544" s="39"/>
      <c r="C544" s="262" t="s">
        <v>583</v>
      </c>
      <c r="D544" s="262" t="s">
        <v>154</v>
      </c>
      <c r="E544" s="263" t="s">
        <v>584</v>
      </c>
      <c r="F544" s="264" t="s">
        <v>585</v>
      </c>
      <c r="G544" s="265" t="s">
        <v>141</v>
      </c>
      <c r="H544" s="266">
        <v>1</v>
      </c>
      <c r="I544" s="267"/>
      <c r="J544" s="268">
        <f>ROUND(I544*H544,2)</f>
        <v>0</v>
      </c>
      <c r="K544" s="269"/>
      <c r="L544" s="270"/>
      <c r="M544" s="271" t="s">
        <v>1</v>
      </c>
      <c r="N544" s="272" t="s">
        <v>39</v>
      </c>
      <c r="O544" s="91"/>
      <c r="P544" s="225">
        <f>O544*H544</f>
        <v>0</v>
      </c>
      <c r="Q544" s="225">
        <v>0.0028700000000000002</v>
      </c>
      <c r="R544" s="225">
        <f>Q544*H544</f>
        <v>0.0028700000000000002</v>
      </c>
      <c r="S544" s="225">
        <v>0</v>
      </c>
      <c r="T544" s="226">
        <f>S544*H544</f>
        <v>0</v>
      </c>
      <c r="U544" s="38"/>
      <c r="V544" s="38"/>
      <c r="W544" s="38"/>
      <c r="X544" s="38"/>
      <c r="Y544" s="38"/>
      <c r="Z544" s="38"/>
      <c r="AA544" s="38"/>
      <c r="AB544" s="38"/>
      <c r="AC544" s="38"/>
      <c r="AD544" s="38"/>
      <c r="AE544" s="38"/>
      <c r="AR544" s="227" t="s">
        <v>335</v>
      </c>
      <c r="AT544" s="227" t="s">
        <v>154</v>
      </c>
      <c r="AU544" s="227" t="s">
        <v>143</v>
      </c>
      <c r="AY544" s="17" t="s">
        <v>135</v>
      </c>
      <c r="BE544" s="228">
        <f>IF(N544="základní",J544,0)</f>
        <v>0</v>
      </c>
      <c r="BF544" s="228">
        <f>IF(N544="snížená",J544,0)</f>
        <v>0</v>
      </c>
      <c r="BG544" s="228">
        <f>IF(N544="zákl. přenesená",J544,0)</f>
        <v>0</v>
      </c>
      <c r="BH544" s="228">
        <f>IF(N544="sníž. přenesená",J544,0)</f>
        <v>0</v>
      </c>
      <c r="BI544" s="228">
        <f>IF(N544="nulová",J544,0)</f>
        <v>0</v>
      </c>
      <c r="BJ544" s="17" t="s">
        <v>143</v>
      </c>
      <c r="BK544" s="228">
        <f>ROUND(I544*H544,2)</f>
        <v>0</v>
      </c>
      <c r="BL544" s="17" t="s">
        <v>258</v>
      </c>
      <c r="BM544" s="227" t="s">
        <v>586</v>
      </c>
    </row>
    <row r="545" s="14" customFormat="1">
      <c r="A545" s="14"/>
      <c r="B545" s="240"/>
      <c r="C545" s="241"/>
      <c r="D545" s="231" t="s">
        <v>145</v>
      </c>
      <c r="E545" s="242" t="s">
        <v>1</v>
      </c>
      <c r="F545" s="243" t="s">
        <v>81</v>
      </c>
      <c r="G545" s="241"/>
      <c r="H545" s="244">
        <v>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145</v>
      </c>
      <c r="AU545" s="250" t="s">
        <v>143</v>
      </c>
      <c r="AV545" s="14" t="s">
        <v>143</v>
      </c>
      <c r="AW545" s="14" t="s">
        <v>30</v>
      </c>
      <c r="AX545" s="14" t="s">
        <v>81</v>
      </c>
      <c r="AY545" s="250" t="s">
        <v>135</v>
      </c>
    </row>
    <row r="546" s="2" customFormat="1" ht="24.15" customHeight="1">
      <c r="A546" s="38"/>
      <c r="B546" s="39"/>
      <c r="C546" s="215" t="s">
        <v>587</v>
      </c>
      <c r="D546" s="215" t="s">
        <v>138</v>
      </c>
      <c r="E546" s="216" t="s">
        <v>588</v>
      </c>
      <c r="F546" s="217" t="s">
        <v>589</v>
      </c>
      <c r="G546" s="218" t="s">
        <v>141</v>
      </c>
      <c r="H546" s="219">
        <v>2</v>
      </c>
      <c r="I546" s="220"/>
      <c r="J546" s="221">
        <f>ROUND(I546*H546,2)</f>
        <v>0</v>
      </c>
      <c r="K546" s="222"/>
      <c r="L546" s="44"/>
      <c r="M546" s="223" t="s">
        <v>1</v>
      </c>
      <c r="N546" s="224" t="s">
        <v>39</v>
      </c>
      <c r="O546" s="91"/>
      <c r="P546" s="225">
        <f>O546*H546</f>
        <v>0</v>
      </c>
      <c r="Q546" s="225">
        <v>0.00022000000000000001</v>
      </c>
      <c r="R546" s="225">
        <f>Q546*H546</f>
        <v>0.00044000000000000002</v>
      </c>
      <c r="S546" s="225">
        <v>0</v>
      </c>
      <c r="T546" s="226">
        <f>S546*H546</f>
        <v>0</v>
      </c>
      <c r="U546" s="38"/>
      <c r="V546" s="38"/>
      <c r="W546" s="38"/>
      <c r="X546" s="38"/>
      <c r="Y546" s="38"/>
      <c r="Z546" s="38"/>
      <c r="AA546" s="38"/>
      <c r="AB546" s="38"/>
      <c r="AC546" s="38"/>
      <c r="AD546" s="38"/>
      <c r="AE546" s="38"/>
      <c r="AR546" s="227" t="s">
        <v>258</v>
      </c>
      <c r="AT546" s="227" t="s">
        <v>138</v>
      </c>
      <c r="AU546" s="227" t="s">
        <v>143</v>
      </c>
      <c r="AY546" s="17" t="s">
        <v>135</v>
      </c>
      <c r="BE546" s="228">
        <f>IF(N546="základní",J546,0)</f>
        <v>0</v>
      </c>
      <c r="BF546" s="228">
        <f>IF(N546="snížená",J546,0)</f>
        <v>0</v>
      </c>
      <c r="BG546" s="228">
        <f>IF(N546="zákl. přenesená",J546,0)</f>
        <v>0</v>
      </c>
      <c r="BH546" s="228">
        <f>IF(N546="sníž. přenesená",J546,0)</f>
        <v>0</v>
      </c>
      <c r="BI546" s="228">
        <f>IF(N546="nulová",J546,0)</f>
        <v>0</v>
      </c>
      <c r="BJ546" s="17" t="s">
        <v>143</v>
      </c>
      <c r="BK546" s="228">
        <f>ROUND(I546*H546,2)</f>
        <v>0</v>
      </c>
      <c r="BL546" s="17" t="s">
        <v>258</v>
      </c>
      <c r="BM546" s="227" t="s">
        <v>590</v>
      </c>
    </row>
    <row r="547" s="13" customFormat="1">
      <c r="A547" s="13"/>
      <c r="B547" s="229"/>
      <c r="C547" s="230"/>
      <c r="D547" s="231" t="s">
        <v>145</v>
      </c>
      <c r="E547" s="232" t="s">
        <v>1</v>
      </c>
      <c r="F547" s="233" t="s">
        <v>591</v>
      </c>
      <c r="G547" s="230"/>
      <c r="H547" s="232" t="s">
        <v>1</v>
      </c>
      <c r="I547" s="234"/>
      <c r="J547" s="230"/>
      <c r="K547" s="230"/>
      <c r="L547" s="235"/>
      <c r="M547" s="236"/>
      <c r="N547" s="237"/>
      <c r="O547" s="237"/>
      <c r="P547" s="237"/>
      <c r="Q547" s="237"/>
      <c r="R547" s="237"/>
      <c r="S547" s="237"/>
      <c r="T547" s="23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39" t="s">
        <v>145</v>
      </c>
      <c r="AU547" s="239" t="s">
        <v>143</v>
      </c>
      <c r="AV547" s="13" t="s">
        <v>81</v>
      </c>
      <c r="AW547" s="13" t="s">
        <v>30</v>
      </c>
      <c r="AX547" s="13" t="s">
        <v>73</v>
      </c>
      <c r="AY547" s="239" t="s">
        <v>135</v>
      </c>
    </row>
    <row r="548" s="14" customFormat="1">
      <c r="A548" s="14"/>
      <c r="B548" s="240"/>
      <c r="C548" s="241"/>
      <c r="D548" s="231" t="s">
        <v>145</v>
      </c>
      <c r="E548" s="242" t="s">
        <v>1</v>
      </c>
      <c r="F548" s="243" t="s">
        <v>284</v>
      </c>
      <c r="G548" s="241"/>
      <c r="H548" s="244">
        <v>2</v>
      </c>
      <c r="I548" s="245"/>
      <c r="J548" s="241"/>
      <c r="K548" s="241"/>
      <c r="L548" s="246"/>
      <c r="M548" s="247"/>
      <c r="N548" s="248"/>
      <c r="O548" s="248"/>
      <c r="P548" s="248"/>
      <c r="Q548" s="248"/>
      <c r="R548" s="248"/>
      <c r="S548" s="248"/>
      <c r="T548" s="24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0" t="s">
        <v>145</v>
      </c>
      <c r="AU548" s="250" t="s">
        <v>143</v>
      </c>
      <c r="AV548" s="14" t="s">
        <v>143</v>
      </c>
      <c r="AW548" s="14" t="s">
        <v>30</v>
      </c>
      <c r="AX548" s="14" t="s">
        <v>81</v>
      </c>
      <c r="AY548" s="250" t="s">
        <v>135</v>
      </c>
    </row>
    <row r="549" s="2" customFormat="1" ht="16.5" customHeight="1">
      <c r="A549" s="38"/>
      <c r="B549" s="39"/>
      <c r="C549" s="262" t="s">
        <v>592</v>
      </c>
      <c r="D549" s="262" t="s">
        <v>154</v>
      </c>
      <c r="E549" s="263" t="s">
        <v>593</v>
      </c>
      <c r="F549" s="264" t="s">
        <v>594</v>
      </c>
      <c r="G549" s="265" t="s">
        <v>141</v>
      </c>
      <c r="H549" s="266">
        <v>3</v>
      </c>
      <c r="I549" s="267"/>
      <c r="J549" s="268">
        <f>ROUND(I549*H549,2)</f>
        <v>0</v>
      </c>
      <c r="K549" s="269"/>
      <c r="L549" s="270"/>
      <c r="M549" s="271" t="s">
        <v>1</v>
      </c>
      <c r="N549" s="272" t="s">
        <v>39</v>
      </c>
      <c r="O549" s="91"/>
      <c r="P549" s="225">
        <f>O549*H549</f>
        <v>0</v>
      </c>
      <c r="Q549" s="225">
        <v>1.0000000000000001E-05</v>
      </c>
      <c r="R549" s="225">
        <f>Q549*H549</f>
        <v>3.0000000000000004E-05</v>
      </c>
      <c r="S549" s="225">
        <v>0</v>
      </c>
      <c r="T549" s="226">
        <f>S549*H549</f>
        <v>0</v>
      </c>
      <c r="U549" s="38"/>
      <c r="V549" s="38"/>
      <c r="W549" s="38"/>
      <c r="X549" s="38"/>
      <c r="Y549" s="38"/>
      <c r="Z549" s="38"/>
      <c r="AA549" s="38"/>
      <c r="AB549" s="38"/>
      <c r="AC549" s="38"/>
      <c r="AD549" s="38"/>
      <c r="AE549" s="38"/>
      <c r="AR549" s="227" t="s">
        <v>335</v>
      </c>
      <c r="AT549" s="227" t="s">
        <v>154</v>
      </c>
      <c r="AU549" s="227" t="s">
        <v>143</v>
      </c>
      <c r="AY549" s="17" t="s">
        <v>135</v>
      </c>
      <c r="BE549" s="228">
        <f>IF(N549="základní",J549,0)</f>
        <v>0</v>
      </c>
      <c r="BF549" s="228">
        <f>IF(N549="snížená",J549,0)</f>
        <v>0</v>
      </c>
      <c r="BG549" s="228">
        <f>IF(N549="zákl. přenesená",J549,0)</f>
        <v>0</v>
      </c>
      <c r="BH549" s="228">
        <f>IF(N549="sníž. přenesená",J549,0)</f>
        <v>0</v>
      </c>
      <c r="BI549" s="228">
        <f>IF(N549="nulová",J549,0)</f>
        <v>0</v>
      </c>
      <c r="BJ549" s="17" t="s">
        <v>143</v>
      </c>
      <c r="BK549" s="228">
        <f>ROUND(I549*H549,2)</f>
        <v>0</v>
      </c>
      <c r="BL549" s="17" t="s">
        <v>258</v>
      </c>
      <c r="BM549" s="227" t="s">
        <v>595</v>
      </c>
    </row>
    <row r="550" s="13" customFormat="1">
      <c r="A550" s="13"/>
      <c r="B550" s="229"/>
      <c r="C550" s="230"/>
      <c r="D550" s="231" t="s">
        <v>145</v>
      </c>
      <c r="E550" s="232" t="s">
        <v>1</v>
      </c>
      <c r="F550" s="233" t="s">
        <v>596</v>
      </c>
      <c r="G550" s="230"/>
      <c r="H550" s="232" t="s">
        <v>1</v>
      </c>
      <c r="I550" s="234"/>
      <c r="J550" s="230"/>
      <c r="K550" s="230"/>
      <c r="L550" s="235"/>
      <c r="M550" s="236"/>
      <c r="N550" s="237"/>
      <c r="O550" s="237"/>
      <c r="P550" s="237"/>
      <c r="Q550" s="237"/>
      <c r="R550" s="237"/>
      <c r="S550" s="237"/>
      <c r="T550" s="238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39" t="s">
        <v>145</v>
      </c>
      <c r="AU550" s="239" t="s">
        <v>143</v>
      </c>
      <c r="AV550" s="13" t="s">
        <v>81</v>
      </c>
      <c r="AW550" s="13" t="s">
        <v>30</v>
      </c>
      <c r="AX550" s="13" t="s">
        <v>73</v>
      </c>
      <c r="AY550" s="239" t="s">
        <v>135</v>
      </c>
    </row>
    <row r="551" s="14" customFormat="1">
      <c r="A551" s="14"/>
      <c r="B551" s="240"/>
      <c r="C551" s="241"/>
      <c r="D551" s="231" t="s">
        <v>145</v>
      </c>
      <c r="E551" s="242" t="s">
        <v>1</v>
      </c>
      <c r="F551" s="243" t="s">
        <v>136</v>
      </c>
      <c r="G551" s="241"/>
      <c r="H551" s="244">
        <v>3</v>
      </c>
      <c r="I551" s="245"/>
      <c r="J551" s="241"/>
      <c r="K551" s="241"/>
      <c r="L551" s="246"/>
      <c r="M551" s="247"/>
      <c r="N551" s="248"/>
      <c r="O551" s="248"/>
      <c r="P551" s="248"/>
      <c r="Q551" s="248"/>
      <c r="R551" s="248"/>
      <c r="S551" s="248"/>
      <c r="T551" s="249"/>
      <c r="U551" s="14"/>
      <c r="V551" s="14"/>
      <c r="W551" s="14"/>
      <c r="X551" s="14"/>
      <c r="Y551" s="14"/>
      <c r="Z551" s="14"/>
      <c r="AA551" s="14"/>
      <c r="AB551" s="14"/>
      <c r="AC551" s="14"/>
      <c r="AD551" s="14"/>
      <c r="AE551" s="14"/>
      <c r="AT551" s="250" t="s">
        <v>145</v>
      </c>
      <c r="AU551" s="250" t="s">
        <v>143</v>
      </c>
      <c r="AV551" s="14" t="s">
        <v>143</v>
      </c>
      <c r="AW551" s="14" t="s">
        <v>30</v>
      </c>
      <c r="AX551" s="14" t="s">
        <v>81</v>
      </c>
      <c r="AY551" s="250" t="s">
        <v>135</v>
      </c>
    </row>
    <row r="552" s="2" customFormat="1" ht="21.75" customHeight="1">
      <c r="A552" s="38"/>
      <c r="B552" s="39"/>
      <c r="C552" s="215" t="s">
        <v>597</v>
      </c>
      <c r="D552" s="215" t="s">
        <v>138</v>
      </c>
      <c r="E552" s="216" t="s">
        <v>598</v>
      </c>
      <c r="F552" s="217" t="s">
        <v>599</v>
      </c>
      <c r="G552" s="218" t="s">
        <v>324</v>
      </c>
      <c r="H552" s="219">
        <v>14.5</v>
      </c>
      <c r="I552" s="220"/>
      <c r="J552" s="221">
        <f>ROUND(I552*H552,2)</f>
        <v>0</v>
      </c>
      <c r="K552" s="222"/>
      <c r="L552" s="44"/>
      <c r="M552" s="223" t="s">
        <v>1</v>
      </c>
      <c r="N552" s="224" t="s">
        <v>39</v>
      </c>
      <c r="O552" s="91"/>
      <c r="P552" s="225">
        <f>O552*H552</f>
        <v>0</v>
      </c>
      <c r="Q552" s="225">
        <v>0</v>
      </c>
      <c r="R552" s="225">
        <f>Q552*H552</f>
        <v>0</v>
      </c>
      <c r="S552" s="225">
        <v>0</v>
      </c>
      <c r="T552" s="22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7" t="s">
        <v>258</v>
      </c>
      <c r="AT552" s="227" t="s">
        <v>138</v>
      </c>
      <c r="AU552" s="227" t="s">
        <v>143</v>
      </c>
      <c r="AY552" s="17" t="s">
        <v>135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143</v>
      </c>
      <c r="BK552" s="228">
        <f>ROUND(I552*H552,2)</f>
        <v>0</v>
      </c>
      <c r="BL552" s="17" t="s">
        <v>258</v>
      </c>
      <c r="BM552" s="227" t="s">
        <v>600</v>
      </c>
    </row>
    <row r="553" s="14" customFormat="1">
      <c r="A553" s="14"/>
      <c r="B553" s="240"/>
      <c r="C553" s="241"/>
      <c r="D553" s="231" t="s">
        <v>145</v>
      </c>
      <c r="E553" s="242" t="s">
        <v>1</v>
      </c>
      <c r="F553" s="243" t="s">
        <v>601</v>
      </c>
      <c r="G553" s="241"/>
      <c r="H553" s="244">
        <v>14.5</v>
      </c>
      <c r="I553" s="245"/>
      <c r="J553" s="241"/>
      <c r="K553" s="241"/>
      <c r="L553" s="246"/>
      <c r="M553" s="247"/>
      <c r="N553" s="248"/>
      <c r="O553" s="248"/>
      <c r="P553" s="248"/>
      <c r="Q553" s="248"/>
      <c r="R553" s="248"/>
      <c r="S553" s="248"/>
      <c r="T553" s="249"/>
      <c r="U553" s="14"/>
      <c r="V553" s="14"/>
      <c r="W553" s="14"/>
      <c r="X553" s="14"/>
      <c r="Y553" s="14"/>
      <c r="Z553" s="14"/>
      <c r="AA553" s="14"/>
      <c r="AB553" s="14"/>
      <c r="AC553" s="14"/>
      <c r="AD553" s="14"/>
      <c r="AE553" s="14"/>
      <c r="AT553" s="250" t="s">
        <v>145</v>
      </c>
      <c r="AU553" s="250" t="s">
        <v>143</v>
      </c>
      <c r="AV553" s="14" t="s">
        <v>143</v>
      </c>
      <c r="AW553" s="14" t="s">
        <v>30</v>
      </c>
      <c r="AX553" s="14" t="s">
        <v>81</v>
      </c>
      <c r="AY553" s="250" t="s">
        <v>135</v>
      </c>
    </row>
    <row r="554" s="2" customFormat="1" ht="24.15" customHeight="1">
      <c r="A554" s="38"/>
      <c r="B554" s="39"/>
      <c r="C554" s="215" t="s">
        <v>602</v>
      </c>
      <c r="D554" s="215" t="s">
        <v>138</v>
      </c>
      <c r="E554" s="216" t="s">
        <v>603</v>
      </c>
      <c r="F554" s="217" t="s">
        <v>604</v>
      </c>
      <c r="G554" s="218" t="s">
        <v>149</v>
      </c>
      <c r="H554" s="219">
        <v>0.016</v>
      </c>
      <c r="I554" s="220"/>
      <c r="J554" s="221">
        <f>ROUND(I554*H554,2)</f>
        <v>0</v>
      </c>
      <c r="K554" s="222"/>
      <c r="L554" s="44"/>
      <c r="M554" s="223" t="s">
        <v>1</v>
      </c>
      <c r="N554" s="224" t="s">
        <v>39</v>
      </c>
      <c r="O554" s="91"/>
      <c r="P554" s="225">
        <f>O554*H554</f>
        <v>0</v>
      </c>
      <c r="Q554" s="225">
        <v>0</v>
      </c>
      <c r="R554" s="225">
        <f>Q554*H554</f>
        <v>0</v>
      </c>
      <c r="S554" s="225">
        <v>0</v>
      </c>
      <c r="T554" s="226">
        <f>S554*H554</f>
        <v>0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258</v>
      </c>
      <c r="AT554" s="227" t="s">
        <v>138</v>
      </c>
      <c r="AU554" s="227" t="s">
        <v>143</v>
      </c>
      <c r="AY554" s="17" t="s">
        <v>135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143</v>
      </c>
      <c r="BK554" s="228">
        <f>ROUND(I554*H554,2)</f>
        <v>0</v>
      </c>
      <c r="BL554" s="17" t="s">
        <v>258</v>
      </c>
      <c r="BM554" s="227" t="s">
        <v>605</v>
      </c>
    </row>
    <row r="555" s="2" customFormat="1" ht="33" customHeight="1">
      <c r="A555" s="38"/>
      <c r="B555" s="39"/>
      <c r="C555" s="215" t="s">
        <v>606</v>
      </c>
      <c r="D555" s="215" t="s">
        <v>138</v>
      </c>
      <c r="E555" s="216" t="s">
        <v>607</v>
      </c>
      <c r="F555" s="217" t="s">
        <v>608</v>
      </c>
      <c r="G555" s="218" t="s">
        <v>149</v>
      </c>
      <c r="H555" s="219">
        <v>0.032000000000000001</v>
      </c>
      <c r="I555" s="220"/>
      <c r="J555" s="221">
        <f>ROUND(I555*H555,2)</f>
        <v>0</v>
      </c>
      <c r="K555" s="222"/>
      <c r="L555" s="44"/>
      <c r="M555" s="223" t="s">
        <v>1</v>
      </c>
      <c r="N555" s="224" t="s">
        <v>39</v>
      </c>
      <c r="O555" s="91"/>
      <c r="P555" s="225">
        <f>O555*H555</f>
        <v>0</v>
      </c>
      <c r="Q555" s="225">
        <v>0</v>
      </c>
      <c r="R555" s="225">
        <f>Q555*H555</f>
        <v>0</v>
      </c>
      <c r="S555" s="225">
        <v>0</v>
      </c>
      <c r="T555" s="226">
        <f>S555*H555</f>
        <v>0</v>
      </c>
      <c r="U555" s="38"/>
      <c r="V555" s="38"/>
      <c r="W555" s="38"/>
      <c r="X555" s="38"/>
      <c r="Y555" s="38"/>
      <c r="Z555" s="38"/>
      <c r="AA555" s="38"/>
      <c r="AB555" s="38"/>
      <c r="AC555" s="38"/>
      <c r="AD555" s="38"/>
      <c r="AE555" s="38"/>
      <c r="AR555" s="227" t="s">
        <v>258</v>
      </c>
      <c r="AT555" s="227" t="s">
        <v>138</v>
      </c>
      <c r="AU555" s="227" t="s">
        <v>143</v>
      </c>
      <c r="AY555" s="17" t="s">
        <v>135</v>
      </c>
      <c r="BE555" s="228">
        <f>IF(N555="základní",J555,0)</f>
        <v>0</v>
      </c>
      <c r="BF555" s="228">
        <f>IF(N555="snížená",J555,0)</f>
        <v>0</v>
      </c>
      <c r="BG555" s="228">
        <f>IF(N555="zákl. přenesená",J555,0)</f>
        <v>0</v>
      </c>
      <c r="BH555" s="228">
        <f>IF(N555="sníž. přenesená",J555,0)</f>
        <v>0</v>
      </c>
      <c r="BI555" s="228">
        <f>IF(N555="nulová",J555,0)</f>
        <v>0</v>
      </c>
      <c r="BJ555" s="17" t="s">
        <v>143</v>
      </c>
      <c r="BK555" s="228">
        <f>ROUND(I555*H555,2)</f>
        <v>0</v>
      </c>
      <c r="BL555" s="17" t="s">
        <v>258</v>
      </c>
      <c r="BM555" s="227" t="s">
        <v>609</v>
      </c>
    </row>
    <row r="556" s="14" customFormat="1">
      <c r="A556" s="14"/>
      <c r="B556" s="240"/>
      <c r="C556" s="241"/>
      <c r="D556" s="231" t="s">
        <v>145</v>
      </c>
      <c r="E556" s="241"/>
      <c r="F556" s="243" t="s">
        <v>610</v>
      </c>
      <c r="G556" s="241"/>
      <c r="H556" s="244">
        <v>0.032000000000000001</v>
      </c>
      <c r="I556" s="245"/>
      <c r="J556" s="241"/>
      <c r="K556" s="241"/>
      <c r="L556" s="246"/>
      <c r="M556" s="247"/>
      <c r="N556" s="248"/>
      <c r="O556" s="248"/>
      <c r="P556" s="248"/>
      <c r="Q556" s="248"/>
      <c r="R556" s="248"/>
      <c r="S556" s="248"/>
      <c r="T556" s="24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50" t="s">
        <v>145</v>
      </c>
      <c r="AU556" s="250" t="s">
        <v>143</v>
      </c>
      <c r="AV556" s="14" t="s">
        <v>143</v>
      </c>
      <c r="AW556" s="14" t="s">
        <v>4</v>
      </c>
      <c r="AX556" s="14" t="s">
        <v>81</v>
      </c>
      <c r="AY556" s="250" t="s">
        <v>135</v>
      </c>
    </row>
    <row r="557" s="12" customFormat="1" ht="22.8" customHeight="1">
      <c r="A557" s="12"/>
      <c r="B557" s="199"/>
      <c r="C557" s="200"/>
      <c r="D557" s="201" t="s">
        <v>72</v>
      </c>
      <c r="E557" s="213" t="s">
        <v>611</v>
      </c>
      <c r="F557" s="213" t="s">
        <v>612</v>
      </c>
      <c r="G557" s="200"/>
      <c r="H557" s="200"/>
      <c r="I557" s="203"/>
      <c r="J557" s="214">
        <f>BK557</f>
        <v>0</v>
      </c>
      <c r="K557" s="200"/>
      <c r="L557" s="205"/>
      <c r="M557" s="206"/>
      <c r="N557" s="207"/>
      <c r="O557" s="207"/>
      <c r="P557" s="208">
        <f>SUM(P558:P635)</f>
        <v>0</v>
      </c>
      <c r="Q557" s="207"/>
      <c r="R557" s="208">
        <f>SUM(R558:R635)</f>
        <v>0.036589999999999998</v>
      </c>
      <c r="S557" s="207"/>
      <c r="T557" s="209">
        <f>SUM(T558:T635)</f>
        <v>0.020459999999999999</v>
      </c>
      <c r="U557" s="12"/>
      <c r="V557" s="12"/>
      <c r="W557" s="12"/>
      <c r="X557" s="12"/>
      <c r="Y557" s="12"/>
      <c r="Z557" s="12"/>
      <c r="AA557" s="12"/>
      <c r="AB557" s="12"/>
      <c r="AC557" s="12"/>
      <c r="AD557" s="12"/>
      <c r="AE557" s="12"/>
      <c r="AR557" s="210" t="s">
        <v>143</v>
      </c>
      <c r="AT557" s="211" t="s">
        <v>72</v>
      </c>
      <c r="AU557" s="211" t="s">
        <v>81</v>
      </c>
      <c r="AY557" s="210" t="s">
        <v>135</v>
      </c>
      <c r="BK557" s="212">
        <f>SUM(BK558:BK635)</f>
        <v>0</v>
      </c>
    </row>
    <row r="558" s="2" customFormat="1" ht="16.5" customHeight="1">
      <c r="A558" s="38"/>
      <c r="B558" s="39"/>
      <c r="C558" s="215" t="s">
        <v>613</v>
      </c>
      <c r="D558" s="215" t="s">
        <v>138</v>
      </c>
      <c r="E558" s="216" t="s">
        <v>614</v>
      </c>
      <c r="F558" s="217" t="s">
        <v>615</v>
      </c>
      <c r="G558" s="218" t="s">
        <v>324</v>
      </c>
      <c r="H558" s="219">
        <v>16</v>
      </c>
      <c r="I558" s="220"/>
      <c r="J558" s="221">
        <f>ROUND(I558*H558,2)</f>
        <v>0</v>
      </c>
      <c r="K558" s="222"/>
      <c r="L558" s="44"/>
      <c r="M558" s="223" t="s">
        <v>1</v>
      </c>
      <c r="N558" s="224" t="s">
        <v>39</v>
      </c>
      <c r="O558" s="91"/>
      <c r="P558" s="225">
        <f>O558*H558</f>
        <v>0</v>
      </c>
      <c r="Q558" s="225">
        <v>0</v>
      </c>
      <c r="R558" s="225">
        <f>Q558*H558</f>
        <v>0</v>
      </c>
      <c r="S558" s="225">
        <v>0.00027999999999999998</v>
      </c>
      <c r="T558" s="226">
        <f>S558*H558</f>
        <v>0.0044799999999999996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258</v>
      </c>
      <c r="AT558" s="227" t="s">
        <v>138</v>
      </c>
      <c r="AU558" s="227" t="s">
        <v>143</v>
      </c>
      <c r="AY558" s="17" t="s">
        <v>135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143</v>
      </c>
      <c r="BK558" s="228">
        <f>ROUND(I558*H558,2)</f>
        <v>0</v>
      </c>
      <c r="BL558" s="17" t="s">
        <v>258</v>
      </c>
      <c r="BM558" s="227" t="s">
        <v>616</v>
      </c>
    </row>
    <row r="559" s="13" customFormat="1">
      <c r="A559" s="13"/>
      <c r="B559" s="229"/>
      <c r="C559" s="230"/>
      <c r="D559" s="231" t="s">
        <v>145</v>
      </c>
      <c r="E559" s="232" t="s">
        <v>1</v>
      </c>
      <c r="F559" s="233" t="s">
        <v>617</v>
      </c>
      <c r="G559" s="230"/>
      <c r="H559" s="232" t="s">
        <v>1</v>
      </c>
      <c r="I559" s="234"/>
      <c r="J559" s="230"/>
      <c r="K559" s="230"/>
      <c r="L559" s="235"/>
      <c r="M559" s="236"/>
      <c r="N559" s="237"/>
      <c r="O559" s="237"/>
      <c r="P559" s="237"/>
      <c r="Q559" s="237"/>
      <c r="R559" s="237"/>
      <c r="S559" s="237"/>
      <c r="T559" s="238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39" t="s">
        <v>145</v>
      </c>
      <c r="AU559" s="239" t="s">
        <v>143</v>
      </c>
      <c r="AV559" s="13" t="s">
        <v>81</v>
      </c>
      <c r="AW559" s="13" t="s">
        <v>30</v>
      </c>
      <c r="AX559" s="13" t="s">
        <v>73</v>
      </c>
      <c r="AY559" s="239" t="s">
        <v>135</v>
      </c>
    </row>
    <row r="560" s="14" customFormat="1">
      <c r="A560" s="14"/>
      <c r="B560" s="240"/>
      <c r="C560" s="241"/>
      <c r="D560" s="231" t="s">
        <v>145</v>
      </c>
      <c r="E560" s="242" t="s">
        <v>1</v>
      </c>
      <c r="F560" s="243" t="s">
        <v>618</v>
      </c>
      <c r="G560" s="241"/>
      <c r="H560" s="244">
        <v>8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145</v>
      </c>
      <c r="AU560" s="250" t="s">
        <v>143</v>
      </c>
      <c r="AV560" s="14" t="s">
        <v>143</v>
      </c>
      <c r="AW560" s="14" t="s">
        <v>30</v>
      </c>
      <c r="AX560" s="14" t="s">
        <v>73</v>
      </c>
      <c r="AY560" s="250" t="s">
        <v>135</v>
      </c>
    </row>
    <row r="561" s="13" customFormat="1">
      <c r="A561" s="13"/>
      <c r="B561" s="229"/>
      <c r="C561" s="230"/>
      <c r="D561" s="231" t="s">
        <v>145</v>
      </c>
      <c r="E561" s="232" t="s">
        <v>1</v>
      </c>
      <c r="F561" s="233" t="s">
        <v>619</v>
      </c>
      <c r="G561" s="230"/>
      <c r="H561" s="232" t="s">
        <v>1</v>
      </c>
      <c r="I561" s="234"/>
      <c r="J561" s="230"/>
      <c r="K561" s="230"/>
      <c r="L561" s="235"/>
      <c r="M561" s="236"/>
      <c r="N561" s="237"/>
      <c r="O561" s="237"/>
      <c r="P561" s="237"/>
      <c r="Q561" s="237"/>
      <c r="R561" s="237"/>
      <c r="S561" s="237"/>
      <c r="T561" s="238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39" t="s">
        <v>145</v>
      </c>
      <c r="AU561" s="239" t="s">
        <v>143</v>
      </c>
      <c r="AV561" s="13" t="s">
        <v>81</v>
      </c>
      <c r="AW561" s="13" t="s">
        <v>30</v>
      </c>
      <c r="AX561" s="13" t="s">
        <v>73</v>
      </c>
      <c r="AY561" s="239" t="s">
        <v>135</v>
      </c>
    </row>
    <row r="562" s="14" customFormat="1">
      <c r="A562" s="14"/>
      <c r="B562" s="240"/>
      <c r="C562" s="241"/>
      <c r="D562" s="231" t="s">
        <v>145</v>
      </c>
      <c r="E562" s="242" t="s">
        <v>1</v>
      </c>
      <c r="F562" s="243" t="s">
        <v>143</v>
      </c>
      <c r="G562" s="241"/>
      <c r="H562" s="244">
        <v>2</v>
      </c>
      <c r="I562" s="245"/>
      <c r="J562" s="241"/>
      <c r="K562" s="241"/>
      <c r="L562" s="246"/>
      <c r="M562" s="247"/>
      <c r="N562" s="248"/>
      <c r="O562" s="248"/>
      <c r="P562" s="248"/>
      <c r="Q562" s="248"/>
      <c r="R562" s="248"/>
      <c r="S562" s="248"/>
      <c r="T562" s="249"/>
      <c r="U562" s="14"/>
      <c r="V562" s="14"/>
      <c r="W562" s="14"/>
      <c r="X562" s="14"/>
      <c r="Y562" s="14"/>
      <c r="Z562" s="14"/>
      <c r="AA562" s="14"/>
      <c r="AB562" s="14"/>
      <c r="AC562" s="14"/>
      <c r="AD562" s="14"/>
      <c r="AE562" s="14"/>
      <c r="AT562" s="250" t="s">
        <v>145</v>
      </c>
      <c r="AU562" s="250" t="s">
        <v>143</v>
      </c>
      <c r="AV562" s="14" t="s">
        <v>143</v>
      </c>
      <c r="AW562" s="14" t="s">
        <v>30</v>
      </c>
      <c r="AX562" s="14" t="s">
        <v>73</v>
      </c>
      <c r="AY562" s="250" t="s">
        <v>135</v>
      </c>
    </row>
    <row r="563" s="13" customFormat="1">
      <c r="A563" s="13"/>
      <c r="B563" s="229"/>
      <c r="C563" s="230"/>
      <c r="D563" s="231" t="s">
        <v>145</v>
      </c>
      <c r="E563" s="232" t="s">
        <v>1</v>
      </c>
      <c r="F563" s="233" t="s">
        <v>173</v>
      </c>
      <c r="G563" s="230"/>
      <c r="H563" s="232" t="s">
        <v>1</v>
      </c>
      <c r="I563" s="234"/>
      <c r="J563" s="230"/>
      <c r="K563" s="230"/>
      <c r="L563" s="235"/>
      <c r="M563" s="236"/>
      <c r="N563" s="237"/>
      <c r="O563" s="237"/>
      <c r="P563" s="237"/>
      <c r="Q563" s="237"/>
      <c r="R563" s="237"/>
      <c r="S563" s="237"/>
      <c r="T563" s="238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39" t="s">
        <v>145</v>
      </c>
      <c r="AU563" s="239" t="s">
        <v>143</v>
      </c>
      <c r="AV563" s="13" t="s">
        <v>81</v>
      </c>
      <c r="AW563" s="13" t="s">
        <v>30</v>
      </c>
      <c r="AX563" s="13" t="s">
        <v>73</v>
      </c>
      <c r="AY563" s="239" t="s">
        <v>135</v>
      </c>
    </row>
    <row r="564" s="14" customFormat="1">
      <c r="A564" s="14"/>
      <c r="B564" s="240"/>
      <c r="C564" s="241"/>
      <c r="D564" s="231" t="s">
        <v>145</v>
      </c>
      <c r="E564" s="242" t="s">
        <v>1</v>
      </c>
      <c r="F564" s="243" t="s">
        <v>620</v>
      </c>
      <c r="G564" s="241"/>
      <c r="H564" s="244">
        <v>6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145</v>
      </c>
      <c r="AU564" s="250" t="s">
        <v>143</v>
      </c>
      <c r="AV564" s="14" t="s">
        <v>143</v>
      </c>
      <c r="AW564" s="14" t="s">
        <v>30</v>
      </c>
      <c r="AX564" s="14" t="s">
        <v>73</v>
      </c>
      <c r="AY564" s="250" t="s">
        <v>135</v>
      </c>
    </row>
    <row r="565" s="15" customFormat="1">
      <c r="A565" s="15"/>
      <c r="B565" s="251"/>
      <c r="C565" s="252"/>
      <c r="D565" s="231" t="s">
        <v>145</v>
      </c>
      <c r="E565" s="253" t="s">
        <v>1</v>
      </c>
      <c r="F565" s="254" t="s">
        <v>153</v>
      </c>
      <c r="G565" s="252"/>
      <c r="H565" s="255">
        <v>16</v>
      </c>
      <c r="I565" s="256"/>
      <c r="J565" s="252"/>
      <c r="K565" s="252"/>
      <c r="L565" s="257"/>
      <c r="M565" s="258"/>
      <c r="N565" s="259"/>
      <c r="O565" s="259"/>
      <c r="P565" s="259"/>
      <c r="Q565" s="259"/>
      <c r="R565" s="259"/>
      <c r="S565" s="259"/>
      <c r="T565" s="260"/>
      <c r="U565" s="15"/>
      <c r="V565" s="15"/>
      <c r="W565" s="15"/>
      <c r="X565" s="15"/>
      <c r="Y565" s="15"/>
      <c r="Z565" s="15"/>
      <c r="AA565" s="15"/>
      <c r="AB565" s="15"/>
      <c r="AC565" s="15"/>
      <c r="AD565" s="15"/>
      <c r="AE565" s="15"/>
      <c r="AT565" s="261" t="s">
        <v>145</v>
      </c>
      <c r="AU565" s="261" t="s">
        <v>143</v>
      </c>
      <c r="AV565" s="15" t="s">
        <v>142</v>
      </c>
      <c r="AW565" s="15" t="s">
        <v>30</v>
      </c>
      <c r="AX565" s="15" t="s">
        <v>81</v>
      </c>
      <c r="AY565" s="261" t="s">
        <v>135</v>
      </c>
    </row>
    <row r="566" s="2" customFormat="1" ht="24.15" customHeight="1">
      <c r="A566" s="38"/>
      <c r="B566" s="39"/>
      <c r="C566" s="215" t="s">
        <v>621</v>
      </c>
      <c r="D566" s="215" t="s">
        <v>138</v>
      </c>
      <c r="E566" s="216" t="s">
        <v>622</v>
      </c>
      <c r="F566" s="217" t="s">
        <v>623</v>
      </c>
      <c r="G566" s="218" t="s">
        <v>324</v>
      </c>
      <c r="H566" s="219">
        <v>26</v>
      </c>
      <c r="I566" s="220"/>
      <c r="J566" s="221">
        <f>ROUND(I566*H566,2)</f>
        <v>0</v>
      </c>
      <c r="K566" s="222"/>
      <c r="L566" s="44"/>
      <c r="M566" s="223" t="s">
        <v>1</v>
      </c>
      <c r="N566" s="224" t="s">
        <v>39</v>
      </c>
      <c r="O566" s="91"/>
      <c r="P566" s="225">
        <f>O566*H566</f>
        <v>0</v>
      </c>
      <c r="Q566" s="225">
        <v>0.00097999999999999997</v>
      </c>
      <c r="R566" s="225">
        <f>Q566*H566</f>
        <v>0.025479999999999999</v>
      </c>
      <c r="S566" s="225">
        <v>0</v>
      </c>
      <c r="T566" s="226">
        <f>S566*H566</f>
        <v>0</v>
      </c>
      <c r="U566" s="38"/>
      <c r="V566" s="38"/>
      <c r="W566" s="38"/>
      <c r="X566" s="38"/>
      <c r="Y566" s="38"/>
      <c r="Z566" s="38"/>
      <c r="AA566" s="38"/>
      <c r="AB566" s="38"/>
      <c r="AC566" s="38"/>
      <c r="AD566" s="38"/>
      <c r="AE566" s="38"/>
      <c r="AR566" s="227" t="s">
        <v>258</v>
      </c>
      <c r="AT566" s="227" t="s">
        <v>138</v>
      </c>
      <c r="AU566" s="227" t="s">
        <v>143</v>
      </c>
      <c r="AY566" s="17" t="s">
        <v>135</v>
      </c>
      <c r="BE566" s="228">
        <f>IF(N566="základní",J566,0)</f>
        <v>0</v>
      </c>
      <c r="BF566" s="228">
        <f>IF(N566="snížená",J566,0)</f>
        <v>0</v>
      </c>
      <c r="BG566" s="228">
        <f>IF(N566="zákl. přenesená",J566,0)</f>
        <v>0</v>
      </c>
      <c r="BH566" s="228">
        <f>IF(N566="sníž. přenesená",J566,0)</f>
        <v>0</v>
      </c>
      <c r="BI566" s="228">
        <f>IF(N566="nulová",J566,0)</f>
        <v>0</v>
      </c>
      <c r="BJ566" s="17" t="s">
        <v>143</v>
      </c>
      <c r="BK566" s="228">
        <f>ROUND(I566*H566,2)</f>
        <v>0</v>
      </c>
      <c r="BL566" s="17" t="s">
        <v>258</v>
      </c>
      <c r="BM566" s="227" t="s">
        <v>624</v>
      </c>
    </row>
    <row r="567" s="13" customFormat="1">
      <c r="A567" s="13"/>
      <c r="B567" s="229"/>
      <c r="C567" s="230"/>
      <c r="D567" s="231" t="s">
        <v>145</v>
      </c>
      <c r="E567" s="232" t="s">
        <v>1</v>
      </c>
      <c r="F567" s="233" t="s">
        <v>625</v>
      </c>
      <c r="G567" s="230"/>
      <c r="H567" s="232" t="s">
        <v>1</v>
      </c>
      <c r="I567" s="234"/>
      <c r="J567" s="230"/>
      <c r="K567" s="230"/>
      <c r="L567" s="235"/>
      <c r="M567" s="236"/>
      <c r="N567" s="237"/>
      <c r="O567" s="237"/>
      <c r="P567" s="237"/>
      <c r="Q567" s="237"/>
      <c r="R567" s="237"/>
      <c r="S567" s="237"/>
      <c r="T567" s="238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39" t="s">
        <v>145</v>
      </c>
      <c r="AU567" s="239" t="s">
        <v>143</v>
      </c>
      <c r="AV567" s="13" t="s">
        <v>81</v>
      </c>
      <c r="AW567" s="13" t="s">
        <v>30</v>
      </c>
      <c r="AX567" s="13" t="s">
        <v>73</v>
      </c>
      <c r="AY567" s="239" t="s">
        <v>135</v>
      </c>
    </row>
    <row r="568" s="14" customFormat="1">
      <c r="A568" s="14"/>
      <c r="B568" s="240"/>
      <c r="C568" s="241"/>
      <c r="D568" s="231" t="s">
        <v>145</v>
      </c>
      <c r="E568" s="242" t="s">
        <v>1</v>
      </c>
      <c r="F568" s="243" t="s">
        <v>201</v>
      </c>
      <c r="G568" s="241"/>
      <c r="H568" s="244">
        <v>9</v>
      </c>
      <c r="I568" s="245"/>
      <c r="J568" s="241"/>
      <c r="K568" s="241"/>
      <c r="L568" s="246"/>
      <c r="M568" s="247"/>
      <c r="N568" s="248"/>
      <c r="O568" s="248"/>
      <c r="P568" s="248"/>
      <c r="Q568" s="248"/>
      <c r="R568" s="248"/>
      <c r="S568" s="248"/>
      <c r="T568" s="249"/>
      <c r="U568" s="14"/>
      <c r="V568" s="14"/>
      <c r="W568" s="14"/>
      <c r="X568" s="14"/>
      <c r="Y568" s="14"/>
      <c r="Z568" s="14"/>
      <c r="AA568" s="14"/>
      <c r="AB568" s="14"/>
      <c r="AC568" s="14"/>
      <c r="AD568" s="14"/>
      <c r="AE568" s="14"/>
      <c r="AT568" s="250" t="s">
        <v>145</v>
      </c>
      <c r="AU568" s="250" t="s">
        <v>143</v>
      </c>
      <c r="AV568" s="14" t="s">
        <v>143</v>
      </c>
      <c r="AW568" s="14" t="s">
        <v>30</v>
      </c>
      <c r="AX568" s="14" t="s">
        <v>73</v>
      </c>
      <c r="AY568" s="250" t="s">
        <v>135</v>
      </c>
    </row>
    <row r="569" s="13" customFormat="1">
      <c r="A569" s="13"/>
      <c r="B569" s="229"/>
      <c r="C569" s="230"/>
      <c r="D569" s="231" t="s">
        <v>145</v>
      </c>
      <c r="E569" s="232" t="s">
        <v>1</v>
      </c>
      <c r="F569" s="233" t="s">
        <v>175</v>
      </c>
      <c r="G569" s="230"/>
      <c r="H569" s="232" t="s">
        <v>1</v>
      </c>
      <c r="I569" s="234"/>
      <c r="J569" s="230"/>
      <c r="K569" s="230"/>
      <c r="L569" s="235"/>
      <c r="M569" s="236"/>
      <c r="N569" s="237"/>
      <c r="O569" s="237"/>
      <c r="P569" s="237"/>
      <c r="Q569" s="237"/>
      <c r="R569" s="237"/>
      <c r="S569" s="237"/>
      <c r="T569" s="238"/>
      <c r="U569" s="13"/>
      <c r="V569" s="13"/>
      <c r="W569" s="13"/>
      <c r="X569" s="13"/>
      <c r="Y569" s="13"/>
      <c r="Z569" s="13"/>
      <c r="AA569" s="13"/>
      <c r="AB569" s="13"/>
      <c r="AC569" s="13"/>
      <c r="AD569" s="13"/>
      <c r="AE569" s="13"/>
      <c r="AT569" s="239" t="s">
        <v>145</v>
      </c>
      <c r="AU569" s="239" t="s">
        <v>143</v>
      </c>
      <c r="AV569" s="13" t="s">
        <v>81</v>
      </c>
      <c r="AW569" s="13" t="s">
        <v>30</v>
      </c>
      <c r="AX569" s="13" t="s">
        <v>73</v>
      </c>
      <c r="AY569" s="239" t="s">
        <v>135</v>
      </c>
    </row>
    <row r="570" s="14" customFormat="1">
      <c r="A570" s="14"/>
      <c r="B570" s="240"/>
      <c r="C570" s="241"/>
      <c r="D570" s="231" t="s">
        <v>145</v>
      </c>
      <c r="E570" s="242" t="s">
        <v>1</v>
      </c>
      <c r="F570" s="243" t="s">
        <v>81</v>
      </c>
      <c r="G570" s="241"/>
      <c r="H570" s="244">
        <v>1</v>
      </c>
      <c r="I570" s="245"/>
      <c r="J570" s="241"/>
      <c r="K570" s="241"/>
      <c r="L570" s="246"/>
      <c r="M570" s="247"/>
      <c r="N570" s="248"/>
      <c r="O570" s="248"/>
      <c r="P570" s="248"/>
      <c r="Q570" s="248"/>
      <c r="R570" s="248"/>
      <c r="S570" s="248"/>
      <c r="T570" s="249"/>
      <c r="U570" s="14"/>
      <c r="V570" s="14"/>
      <c r="W570" s="14"/>
      <c r="X570" s="14"/>
      <c r="Y570" s="14"/>
      <c r="Z570" s="14"/>
      <c r="AA570" s="14"/>
      <c r="AB570" s="14"/>
      <c r="AC570" s="14"/>
      <c r="AD570" s="14"/>
      <c r="AE570" s="14"/>
      <c r="AT570" s="250" t="s">
        <v>145</v>
      </c>
      <c r="AU570" s="250" t="s">
        <v>143</v>
      </c>
      <c r="AV570" s="14" t="s">
        <v>143</v>
      </c>
      <c r="AW570" s="14" t="s">
        <v>30</v>
      </c>
      <c r="AX570" s="14" t="s">
        <v>73</v>
      </c>
      <c r="AY570" s="250" t="s">
        <v>135</v>
      </c>
    </row>
    <row r="571" s="13" customFormat="1">
      <c r="A571" s="13"/>
      <c r="B571" s="229"/>
      <c r="C571" s="230"/>
      <c r="D571" s="231" t="s">
        <v>145</v>
      </c>
      <c r="E571" s="232" t="s">
        <v>1</v>
      </c>
      <c r="F571" s="233" t="s">
        <v>176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145</v>
      </c>
      <c r="AU571" s="239" t="s">
        <v>143</v>
      </c>
      <c r="AV571" s="13" t="s">
        <v>81</v>
      </c>
      <c r="AW571" s="13" t="s">
        <v>30</v>
      </c>
      <c r="AX571" s="13" t="s">
        <v>73</v>
      </c>
      <c r="AY571" s="239" t="s">
        <v>135</v>
      </c>
    </row>
    <row r="572" s="14" customFormat="1">
      <c r="A572" s="14"/>
      <c r="B572" s="240"/>
      <c r="C572" s="241"/>
      <c r="D572" s="231" t="s">
        <v>145</v>
      </c>
      <c r="E572" s="242" t="s">
        <v>1</v>
      </c>
      <c r="F572" s="243" t="s">
        <v>258</v>
      </c>
      <c r="G572" s="241"/>
      <c r="H572" s="244">
        <v>16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145</v>
      </c>
      <c r="AU572" s="250" t="s">
        <v>143</v>
      </c>
      <c r="AV572" s="14" t="s">
        <v>143</v>
      </c>
      <c r="AW572" s="14" t="s">
        <v>30</v>
      </c>
      <c r="AX572" s="14" t="s">
        <v>73</v>
      </c>
      <c r="AY572" s="250" t="s">
        <v>135</v>
      </c>
    </row>
    <row r="573" s="15" customFormat="1">
      <c r="A573" s="15"/>
      <c r="B573" s="251"/>
      <c r="C573" s="252"/>
      <c r="D573" s="231" t="s">
        <v>145</v>
      </c>
      <c r="E573" s="253" t="s">
        <v>1</v>
      </c>
      <c r="F573" s="254" t="s">
        <v>153</v>
      </c>
      <c r="G573" s="252"/>
      <c r="H573" s="255">
        <v>26</v>
      </c>
      <c r="I573" s="256"/>
      <c r="J573" s="252"/>
      <c r="K573" s="252"/>
      <c r="L573" s="257"/>
      <c r="M573" s="258"/>
      <c r="N573" s="259"/>
      <c r="O573" s="259"/>
      <c r="P573" s="259"/>
      <c r="Q573" s="259"/>
      <c r="R573" s="259"/>
      <c r="S573" s="259"/>
      <c r="T573" s="260"/>
      <c r="U573" s="15"/>
      <c r="V573" s="15"/>
      <c r="W573" s="15"/>
      <c r="X573" s="15"/>
      <c r="Y573" s="15"/>
      <c r="Z573" s="15"/>
      <c r="AA573" s="15"/>
      <c r="AB573" s="15"/>
      <c r="AC573" s="15"/>
      <c r="AD573" s="15"/>
      <c r="AE573" s="15"/>
      <c r="AT573" s="261" t="s">
        <v>145</v>
      </c>
      <c r="AU573" s="261" t="s">
        <v>143</v>
      </c>
      <c r="AV573" s="15" t="s">
        <v>142</v>
      </c>
      <c r="AW573" s="15" t="s">
        <v>30</v>
      </c>
      <c r="AX573" s="15" t="s">
        <v>81</v>
      </c>
      <c r="AY573" s="261" t="s">
        <v>135</v>
      </c>
    </row>
    <row r="574" s="2" customFormat="1" ht="24.15" customHeight="1">
      <c r="A574" s="38"/>
      <c r="B574" s="39"/>
      <c r="C574" s="215" t="s">
        <v>626</v>
      </c>
      <c r="D574" s="215" t="s">
        <v>138</v>
      </c>
      <c r="E574" s="216" t="s">
        <v>627</v>
      </c>
      <c r="F574" s="217" t="s">
        <v>628</v>
      </c>
      <c r="G574" s="218" t="s">
        <v>141</v>
      </c>
      <c r="H574" s="219">
        <v>3</v>
      </c>
      <c r="I574" s="220"/>
      <c r="J574" s="221">
        <f>ROUND(I574*H574,2)</f>
        <v>0</v>
      </c>
      <c r="K574" s="222"/>
      <c r="L574" s="44"/>
      <c r="M574" s="223" t="s">
        <v>1</v>
      </c>
      <c r="N574" s="224" t="s">
        <v>39</v>
      </c>
      <c r="O574" s="91"/>
      <c r="P574" s="225">
        <f>O574*H574</f>
        <v>0</v>
      </c>
      <c r="Q574" s="225">
        <v>0.00069999999999999999</v>
      </c>
      <c r="R574" s="225">
        <f>Q574*H574</f>
        <v>0.0020999999999999999</v>
      </c>
      <c r="S574" s="225">
        <v>0</v>
      </c>
      <c r="T574" s="226">
        <f>S574*H574</f>
        <v>0</v>
      </c>
      <c r="U574" s="38"/>
      <c r="V574" s="38"/>
      <c r="W574" s="38"/>
      <c r="X574" s="38"/>
      <c r="Y574" s="38"/>
      <c r="Z574" s="38"/>
      <c r="AA574" s="38"/>
      <c r="AB574" s="38"/>
      <c r="AC574" s="38"/>
      <c r="AD574" s="38"/>
      <c r="AE574" s="38"/>
      <c r="AR574" s="227" t="s">
        <v>258</v>
      </c>
      <c r="AT574" s="227" t="s">
        <v>138</v>
      </c>
      <c r="AU574" s="227" t="s">
        <v>143</v>
      </c>
      <c r="AY574" s="17" t="s">
        <v>135</v>
      </c>
      <c r="BE574" s="228">
        <f>IF(N574="základní",J574,0)</f>
        <v>0</v>
      </c>
      <c r="BF574" s="228">
        <f>IF(N574="snížená",J574,0)</f>
        <v>0</v>
      </c>
      <c r="BG574" s="228">
        <f>IF(N574="zákl. přenesená",J574,0)</f>
        <v>0</v>
      </c>
      <c r="BH574" s="228">
        <f>IF(N574="sníž. přenesená",J574,0)</f>
        <v>0</v>
      </c>
      <c r="BI574" s="228">
        <f>IF(N574="nulová",J574,0)</f>
        <v>0</v>
      </c>
      <c r="BJ574" s="17" t="s">
        <v>143</v>
      </c>
      <c r="BK574" s="228">
        <f>ROUND(I574*H574,2)</f>
        <v>0</v>
      </c>
      <c r="BL574" s="17" t="s">
        <v>258</v>
      </c>
      <c r="BM574" s="227" t="s">
        <v>629</v>
      </c>
    </row>
    <row r="575" s="2" customFormat="1" ht="24.15" customHeight="1">
      <c r="A575" s="38"/>
      <c r="B575" s="39"/>
      <c r="C575" s="215" t="s">
        <v>630</v>
      </c>
      <c r="D575" s="215" t="s">
        <v>138</v>
      </c>
      <c r="E575" s="216" t="s">
        <v>631</v>
      </c>
      <c r="F575" s="217" t="s">
        <v>632</v>
      </c>
      <c r="G575" s="218" t="s">
        <v>633</v>
      </c>
      <c r="H575" s="219">
        <v>1</v>
      </c>
      <c r="I575" s="220"/>
      <c r="J575" s="221">
        <f>ROUND(I575*H575,2)</f>
        <v>0</v>
      </c>
      <c r="K575" s="222"/>
      <c r="L575" s="44"/>
      <c r="M575" s="223" t="s">
        <v>1</v>
      </c>
      <c r="N575" s="224" t="s">
        <v>39</v>
      </c>
      <c r="O575" s="91"/>
      <c r="P575" s="225">
        <f>O575*H575</f>
        <v>0</v>
      </c>
      <c r="Q575" s="225">
        <v>0</v>
      </c>
      <c r="R575" s="225">
        <f>Q575*H575</f>
        <v>0</v>
      </c>
      <c r="S575" s="225">
        <v>0</v>
      </c>
      <c r="T575" s="226">
        <f>S575*H575</f>
        <v>0</v>
      </c>
      <c r="U575" s="38"/>
      <c r="V575" s="38"/>
      <c r="W575" s="38"/>
      <c r="X575" s="38"/>
      <c r="Y575" s="38"/>
      <c r="Z575" s="38"/>
      <c r="AA575" s="38"/>
      <c r="AB575" s="38"/>
      <c r="AC575" s="38"/>
      <c r="AD575" s="38"/>
      <c r="AE575" s="38"/>
      <c r="AR575" s="227" t="s">
        <v>258</v>
      </c>
      <c r="AT575" s="227" t="s">
        <v>138</v>
      </c>
      <c r="AU575" s="227" t="s">
        <v>143</v>
      </c>
      <c r="AY575" s="17" t="s">
        <v>135</v>
      </c>
      <c r="BE575" s="228">
        <f>IF(N575="základní",J575,0)</f>
        <v>0</v>
      </c>
      <c r="BF575" s="228">
        <f>IF(N575="snížená",J575,0)</f>
        <v>0</v>
      </c>
      <c r="BG575" s="228">
        <f>IF(N575="zákl. přenesená",J575,0)</f>
        <v>0</v>
      </c>
      <c r="BH575" s="228">
        <f>IF(N575="sníž. přenesená",J575,0)</f>
        <v>0</v>
      </c>
      <c r="BI575" s="228">
        <f>IF(N575="nulová",J575,0)</f>
        <v>0</v>
      </c>
      <c r="BJ575" s="17" t="s">
        <v>143</v>
      </c>
      <c r="BK575" s="228">
        <f>ROUND(I575*H575,2)</f>
        <v>0</v>
      </c>
      <c r="BL575" s="17" t="s">
        <v>258</v>
      </c>
      <c r="BM575" s="227" t="s">
        <v>634</v>
      </c>
    </row>
    <row r="576" s="2" customFormat="1" ht="24.15" customHeight="1">
      <c r="A576" s="38"/>
      <c r="B576" s="39"/>
      <c r="C576" s="215" t="s">
        <v>635</v>
      </c>
      <c r="D576" s="215" t="s">
        <v>138</v>
      </c>
      <c r="E576" s="216" t="s">
        <v>636</v>
      </c>
      <c r="F576" s="217" t="s">
        <v>637</v>
      </c>
      <c r="G576" s="218" t="s">
        <v>633</v>
      </c>
      <c r="H576" s="219">
        <v>1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39</v>
      </c>
      <c r="O576" s="91"/>
      <c r="P576" s="225">
        <f>O576*H576</f>
        <v>0</v>
      </c>
      <c r="Q576" s="225">
        <v>0</v>
      </c>
      <c r="R576" s="225">
        <f>Q576*H576</f>
        <v>0</v>
      </c>
      <c r="S576" s="225">
        <v>0</v>
      </c>
      <c r="T576" s="226">
        <f>S576*H576</f>
        <v>0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258</v>
      </c>
      <c r="AT576" s="227" t="s">
        <v>138</v>
      </c>
      <c r="AU576" s="227" t="s">
        <v>143</v>
      </c>
      <c r="AY576" s="17" t="s">
        <v>135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143</v>
      </c>
      <c r="BK576" s="228">
        <f>ROUND(I576*H576,2)</f>
        <v>0</v>
      </c>
      <c r="BL576" s="17" t="s">
        <v>258</v>
      </c>
      <c r="BM576" s="227" t="s">
        <v>638</v>
      </c>
    </row>
    <row r="577" s="2" customFormat="1" ht="37.8" customHeight="1">
      <c r="A577" s="38"/>
      <c r="B577" s="39"/>
      <c r="C577" s="215" t="s">
        <v>639</v>
      </c>
      <c r="D577" s="215" t="s">
        <v>138</v>
      </c>
      <c r="E577" s="216" t="s">
        <v>640</v>
      </c>
      <c r="F577" s="217" t="s">
        <v>641</v>
      </c>
      <c r="G577" s="218" t="s">
        <v>324</v>
      </c>
      <c r="H577" s="219">
        <v>26</v>
      </c>
      <c r="I577" s="220"/>
      <c r="J577" s="221">
        <f>ROUND(I577*H577,2)</f>
        <v>0</v>
      </c>
      <c r="K577" s="222"/>
      <c r="L577" s="44"/>
      <c r="M577" s="223" t="s">
        <v>1</v>
      </c>
      <c r="N577" s="224" t="s">
        <v>39</v>
      </c>
      <c r="O577" s="91"/>
      <c r="P577" s="225">
        <f>O577*H577</f>
        <v>0</v>
      </c>
      <c r="Q577" s="225">
        <v>6.9999999999999994E-05</v>
      </c>
      <c r="R577" s="225">
        <f>Q577*H577</f>
        <v>0.0018199999999999998</v>
      </c>
      <c r="S577" s="225">
        <v>0</v>
      </c>
      <c r="T577" s="226">
        <f>S577*H577</f>
        <v>0</v>
      </c>
      <c r="U577" s="38"/>
      <c r="V577" s="38"/>
      <c r="W577" s="38"/>
      <c r="X577" s="38"/>
      <c r="Y577" s="38"/>
      <c r="Z577" s="38"/>
      <c r="AA577" s="38"/>
      <c r="AB577" s="38"/>
      <c r="AC577" s="38"/>
      <c r="AD577" s="38"/>
      <c r="AE577" s="38"/>
      <c r="AR577" s="227" t="s">
        <v>258</v>
      </c>
      <c r="AT577" s="227" t="s">
        <v>138</v>
      </c>
      <c r="AU577" s="227" t="s">
        <v>143</v>
      </c>
      <c r="AY577" s="17" t="s">
        <v>135</v>
      </c>
      <c r="BE577" s="228">
        <f>IF(N577="základní",J577,0)</f>
        <v>0</v>
      </c>
      <c r="BF577" s="228">
        <f>IF(N577="snížená",J577,0)</f>
        <v>0</v>
      </c>
      <c r="BG577" s="228">
        <f>IF(N577="zákl. přenesená",J577,0)</f>
        <v>0</v>
      </c>
      <c r="BH577" s="228">
        <f>IF(N577="sníž. přenesená",J577,0)</f>
        <v>0</v>
      </c>
      <c r="BI577" s="228">
        <f>IF(N577="nulová",J577,0)</f>
        <v>0</v>
      </c>
      <c r="BJ577" s="17" t="s">
        <v>143</v>
      </c>
      <c r="BK577" s="228">
        <f>ROUND(I577*H577,2)</f>
        <v>0</v>
      </c>
      <c r="BL577" s="17" t="s">
        <v>258</v>
      </c>
      <c r="BM577" s="227" t="s">
        <v>642</v>
      </c>
    </row>
    <row r="578" s="14" customFormat="1">
      <c r="A578" s="14"/>
      <c r="B578" s="240"/>
      <c r="C578" s="241"/>
      <c r="D578" s="231" t="s">
        <v>145</v>
      </c>
      <c r="E578" s="242" t="s">
        <v>1</v>
      </c>
      <c r="F578" s="243" t="s">
        <v>309</v>
      </c>
      <c r="G578" s="241"/>
      <c r="H578" s="244">
        <v>26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145</v>
      </c>
      <c r="AU578" s="250" t="s">
        <v>143</v>
      </c>
      <c r="AV578" s="14" t="s">
        <v>143</v>
      </c>
      <c r="AW578" s="14" t="s">
        <v>30</v>
      </c>
      <c r="AX578" s="14" t="s">
        <v>81</v>
      </c>
      <c r="AY578" s="250" t="s">
        <v>135</v>
      </c>
    </row>
    <row r="579" s="2" customFormat="1" ht="16.5" customHeight="1">
      <c r="A579" s="38"/>
      <c r="B579" s="39"/>
      <c r="C579" s="215" t="s">
        <v>643</v>
      </c>
      <c r="D579" s="215" t="s">
        <v>138</v>
      </c>
      <c r="E579" s="216" t="s">
        <v>644</v>
      </c>
      <c r="F579" s="217" t="s">
        <v>645</v>
      </c>
      <c r="G579" s="218" t="s">
        <v>324</v>
      </c>
      <c r="H579" s="219">
        <v>16</v>
      </c>
      <c r="I579" s="220"/>
      <c r="J579" s="221">
        <f>ROUND(I579*H579,2)</f>
        <v>0</v>
      </c>
      <c r="K579" s="222"/>
      <c r="L579" s="44"/>
      <c r="M579" s="223" t="s">
        <v>1</v>
      </c>
      <c r="N579" s="224" t="s">
        <v>39</v>
      </c>
      <c r="O579" s="91"/>
      <c r="P579" s="225">
        <f>O579*H579</f>
        <v>0</v>
      </c>
      <c r="Q579" s="225">
        <v>0</v>
      </c>
      <c r="R579" s="225">
        <f>Q579*H579</f>
        <v>0</v>
      </c>
      <c r="S579" s="225">
        <v>0.00023000000000000001</v>
      </c>
      <c r="T579" s="226">
        <f>S579*H579</f>
        <v>0.0036800000000000001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258</v>
      </c>
      <c r="AT579" s="227" t="s">
        <v>138</v>
      </c>
      <c r="AU579" s="227" t="s">
        <v>143</v>
      </c>
      <c r="AY579" s="17" t="s">
        <v>135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143</v>
      </c>
      <c r="BK579" s="228">
        <f>ROUND(I579*H579,2)</f>
        <v>0</v>
      </c>
      <c r="BL579" s="17" t="s">
        <v>258</v>
      </c>
      <c r="BM579" s="227" t="s">
        <v>646</v>
      </c>
    </row>
    <row r="580" s="14" customFormat="1">
      <c r="A580" s="14"/>
      <c r="B580" s="240"/>
      <c r="C580" s="241"/>
      <c r="D580" s="231" t="s">
        <v>145</v>
      </c>
      <c r="E580" s="242" t="s">
        <v>1</v>
      </c>
      <c r="F580" s="243" t="s">
        <v>258</v>
      </c>
      <c r="G580" s="241"/>
      <c r="H580" s="244">
        <v>16</v>
      </c>
      <c r="I580" s="245"/>
      <c r="J580" s="241"/>
      <c r="K580" s="241"/>
      <c r="L580" s="246"/>
      <c r="M580" s="247"/>
      <c r="N580" s="248"/>
      <c r="O580" s="248"/>
      <c r="P580" s="248"/>
      <c r="Q580" s="248"/>
      <c r="R580" s="248"/>
      <c r="S580" s="248"/>
      <c r="T580" s="249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50" t="s">
        <v>145</v>
      </c>
      <c r="AU580" s="250" t="s">
        <v>143</v>
      </c>
      <c r="AV580" s="14" t="s">
        <v>143</v>
      </c>
      <c r="AW580" s="14" t="s">
        <v>30</v>
      </c>
      <c r="AX580" s="14" t="s">
        <v>81</v>
      </c>
      <c r="AY580" s="250" t="s">
        <v>135</v>
      </c>
    </row>
    <row r="581" s="2" customFormat="1" ht="16.5" customHeight="1">
      <c r="A581" s="38"/>
      <c r="B581" s="39"/>
      <c r="C581" s="215" t="s">
        <v>647</v>
      </c>
      <c r="D581" s="215" t="s">
        <v>138</v>
      </c>
      <c r="E581" s="216" t="s">
        <v>648</v>
      </c>
      <c r="F581" s="217" t="s">
        <v>649</v>
      </c>
      <c r="G581" s="218" t="s">
        <v>141</v>
      </c>
      <c r="H581" s="219">
        <v>11</v>
      </c>
      <c r="I581" s="220"/>
      <c r="J581" s="221">
        <f>ROUND(I581*H581,2)</f>
        <v>0</v>
      </c>
      <c r="K581" s="222"/>
      <c r="L581" s="44"/>
      <c r="M581" s="223" t="s">
        <v>1</v>
      </c>
      <c r="N581" s="224" t="s">
        <v>39</v>
      </c>
      <c r="O581" s="91"/>
      <c r="P581" s="225">
        <f>O581*H581</f>
        <v>0</v>
      </c>
      <c r="Q581" s="225">
        <v>0</v>
      </c>
      <c r="R581" s="225">
        <f>Q581*H581</f>
        <v>0</v>
      </c>
      <c r="S581" s="225">
        <v>0</v>
      </c>
      <c r="T581" s="226">
        <f>S581*H581</f>
        <v>0</v>
      </c>
      <c r="U581" s="38"/>
      <c r="V581" s="38"/>
      <c r="W581" s="38"/>
      <c r="X581" s="38"/>
      <c r="Y581" s="38"/>
      <c r="Z581" s="38"/>
      <c r="AA581" s="38"/>
      <c r="AB581" s="38"/>
      <c r="AC581" s="38"/>
      <c r="AD581" s="38"/>
      <c r="AE581" s="38"/>
      <c r="AR581" s="227" t="s">
        <v>258</v>
      </c>
      <c r="AT581" s="227" t="s">
        <v>138</v>
      </c>
      <c r="AU581" s="227" t="s">
        <v>143</v>
      </c>
      <c r="AY581" s="17" t="s">
        <v>135</v>
      </c>
      <c r="BE581" s="228">
        <f>IF(N581="základní",J581,0)</f>
        <v>0</v>
      </c>
      <c r="BF581" s="228">
        <f>IF(N581="snížená",J581,0)</f>
        <v>0</v>
      </c>
      <c r="BG581" s="228">
        <f>IF(N581="zákl. přenesená",J581,0)</f>
        <v>0</v>
      </c>
      <c r="BH581" s="228">
        <f>IF(N581="sníž. přenesená",J581,0)</f>
        <v>0</v>
      </c>
      <c r="BI581" s="228">
        <f>IF(N581="nulová",J581,0)</f>
        <v>0</v>
      </c>
      <c r="BJ581" s="17" t="s">
        <v>143</v>
      </c>
      <c r="BK581" s="228">
        <f>ROUND(I581*H581,2)</f>
        <v>0</v>
      </c>
      <c r="BL581" s="17" t="s">
        <v>258</v>
      </c>
      <c r="BM581" s="227" t="s">
        <v>650</v>
      </c>
    </row>
    <row r="582" s="13" customFormat="1">
      <c r="A582" s="13"/>
      <c r="B582" s="229"/>
      <c r="C582" s="230"/>
      <c r="D582" s="231" t="s">
        <v>145</v>
      </c>
      <c r="E582" s="232" t="s">
        <v>1</v>
      </c>
      <c r="F582" s="233" t="s">
        <v>651</v>
      </c>
      <c r="G582" s="230"/>
      <c r="H582" s="232" t="s">
        <v>1</v>
      </c>
      <c r="I582" s="234"/>
      <c r="J582" s="230"/>
      <c r="K582" s="230"/>
      <c r="L582" s="235"/>
      <c r="M582" s="236"/>
      <c r="N582" s="237"/>
      <c r="O582" s="237"/>
      <c r="P582" s="237"/>
      <c r="Q582" s="237"/>
      <c r="R582" s="237"/>
      <c r="S582" s="237"/>
      <c r="T582" s="238"/>
      <c r="U582" s="13"/>
      <c r="V582" s="13"/>
      <c r="W582" s="13"/>
      <c r="X582" s="13"/>
      <c r="Y582" s="13"/>
      <c r="Z582" s="13"/>
      <c r="AA582" s="13"/>
      <c r="AB582" s="13"/>
      <c r="AC582" s="13"/>
      <c r="AD582" s="13"/>
      <c r="AE582" s="13"/>
      <c r="AT582" s="239" t="s">
        <v>145</v>
      </c>
      <c r="AU582" s="239" t="s">
        <v>143</v>
      </c>
      <c r="AV582" s="13" t="s">
        <v>81</v>
      </c>
      <c r="AW582" s="13" t="s">
        <v>30</v>
      </c>
      <c r="AX582" s="13" t="s">
        <v>73</v>
      </c>
      <c r="AY582" s="239" t="s">
        <v>135</v>
      </c>
    </row>
    <row r="583" s="14" customFormat="1">
      <c r="A583" s="14"/>
      <c r="B583" s="240"/>
      <c r="C583" s="241"/>
      <c r="D583" s="231" t="s">
        <v>145</v>
      </c>
      <c r="E583" s="242" t="s">
        <v>1</v>
      </c>
      <c r="F583" s="243" t="s">
        <v>391</v>
      </c>
      <c r="G583" s="241"/>
      <c r="H583" s="244">
        <v>4</v>
      </c>
      <c r="I583" s="245"/>
      <c r="J583" s="241"/>
      <c r="K583" s="241"/>
      <c r="L583" s="246"/>
      <c r="M583" s="247"/>
      <c r="N583" s="248"/>
      <c r="O583" s="248"/>
      <c r="P583" s="248"/>
      <c r="Q583" s="248"/>
      <c r="R583" s="248"/>
      <c r="S583" s="248"/>
      <c r="T583" s="249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0" t="s">
        <v>145</v>
      </c>
      <c r="AU583" s="250" t="s">
        <v>143</v>
      </c>
      <c r="AV583" s="14" t="s">
        <v>143</v>
      </c>
      <c r="AW583" s="14" t="s">
        <v>30</v>
      </c>
      <c r="AX583" s="14" t="s">
        <v>73</v>
      </c>
      <c r="AY583" s="250" t="s">
        <v>135</v>
      </c>
    </row>
    <row r="584" s="13" customFormat="1">
      <c r="A584" s="13"/>
      <c r="B584" s="229"/>
      <c r="C584" s="230"/>
      <c r="D584" s="231" t="s">
        <v>145</v>
      </c>
      <c r="E584" s="232" t="s">
        <v>1</v>
      </c>
      <c r="F584" s="233" t="s">
        <v>175</v>
      </c>
      <c r="G584" s="230"/>
      <c r="H584" s="232" t="s">
        <v>1</v>
      </c>
      <c r="I584" s="234"/>
      <c r="J584" s="230"/>
      <c r="K584" s="230"/>
      <c r="L584" s="235"/>
      <c r="M584" s="236"/>
      <c r="N584" s="237"/>
      <c r="O584" s="237"/>
      <c r="P584" s="237"/>
      <c r="Q584" s="237"/>
      <c r="R584" s="237"/>
      <c r="S584" s="237"/>
      <c r="T584" s="238"/>
      <c r="U584" s="13"/>
      <c r="V584" s="13"/>
      <c r="W584" s="13"/>
      <c r="X584" s="13"/>
      <c r="Y584" s="13"/>
      <c r="Z584" s="13"/>
      <c r="AA584" s="13"/>
      <c r="AB584" s="13"/>
      <c r="AC584" s="13"/>
      <c r="AD584" s="13"/>
      <c r="AE584" s="13"/>
      <c r="AT584" s="239" t="s">
        <v>145</v>
      </c>
      <c r="AU584" s="239" t="s">
        <v>143</v>
      </c>
      <c r="AV584" s="13" t="s">
        <v>81</v>
      </c>
      <c r="AW584" s="13" t="s">
        <v>30</v>
      </c>
      <c r="AX584" s="13" t="s">
        <v>73</v>
      </c>
      <c r="AY584" s="239" t="s">
        <v>135</v>
      </c>
    </row>
    <row r="585" s="14" customFormat="1">
      <c r="A585" s="14"/>
      <c r="B585" s="240"/>
      <c r="C585" s="241"/>
      <c r="D585" s="231" t="s">
        <v>145</v>
      </c>
      <c r="E585" s="242" t="s">
        <v>1</v>
      </c>
      <c r="F585" s="243" t="s">
        <v>81</v>
      </c>
      <c r="G585" s="241"/>
      <c r="H585" s="244">
        <v>1</v>
      </c>
      <c r="I585" s="245"/>
      <c r="J585" s="241"/>
      <c r="K585" s="241"/>
      <c r="L585" s="246"/>
      <c r="M585" s="247"/>
      <c r="N585" s="248"/>
      <c r="O585" s="248"/>
      <c r="P585" s="248"/>
      <c r="Q585" s="248"/>
      <c r="R585" s="248"/>
      <c r="S585" s="248"/>
      <c r="T585" s="249"/>
      <c r="U585" s="14"/>
      <c r="V585" s="14"/>
      <c r="W585" s="14"/>
      <c r="X585" s="14"/>
      <c r="Y585" s="14"/>
      <c r="Z585" s="14"/>
      <c r="AA585" s="14"/>
      <c r="AB585" s="14"/>
      <c r="AC585" s="14"/>
      <c r="AD585" s="14"/>
      <c r="AE585" s="14"/>
      <c r="AT585" s="250" t="s">
        <v>145</v>
      </c>
      <c r="AU585" s="250" t="s">
        <v>143</v>
      </c>
      <c r="AV585" s="14" t="s">
        <v>143</v>
      </c>
      <c r="AW585" s="14" t="s">
        <v>30</v>
      </c>
      <c r="AX585" s="14" t="s">
        <v>73</v>
      </c>
      <c r="AY585" s="250" t="s">
        <v>135</v>
      </c>
    </row>
    <row r="586" s="13" customFormat="1">
      <c r="A586" s="13"/>
      <c r="B586" s="229"/>
      <c r="C586" s="230"/>
      <c r="D586" s="231" t="s">
        <v>145</v>
      </c>
      <c r="E586" s="232" t="s">
        <v>1</v>
      </c>
      <c r="F586" s="233" t="s">
        <v>652</v>
      </c>
      <c r="G586" s="230"/>
      <c r="H586" s="232" t="s">
        <v>1</v>
      </c>
      <c r="I586" s="234"/>
      <c r="J586" s="230"/>
      <c r="K586" s="230"/>
      <c r="L586" s="235"/>
      <c r="M586" s="236"/>
      <c r="N586" s="237"/>
      <c r="O586" s="237"/>
      <c r="P586" s="237"/>
      <c r="Q586" s="237"/>
      <c r="R586" s="237"/>
      <c r="S586" s="237"/>
      <c r="T586" s="238"/>
      <c r="U586" s="13"/>
      <c r="V586" s="13"/>
      <c r="W586" s="13"/>
      <c r="X586" s="13"/>
      <c r="Y586" s="13"/>
      <c r="Z586" s="13"/>
      <c r="AA586" s="13"/>
      <c r="AB586" s="13"/>
      <c r="AC586" s="13"/>
      <c r="AD586" s="13"/>
      <c r="AE586" s="13"/>
      <c r="AT586" s="239" t="s">
        <v>145</v>
      </c>
      <c r="AU586" s="239" t="s">
        <v>143</v>
      </c>
      <c r="AV586" s="13" t="s">
        <v>81</v>
      </c>
      <c r="AW586" s="13" t="s">
        <v>30</v>
      </c>
      <c r="AX586" s="13" t="s">
        <v>73</v>
      </c>
      <c r="AY586" s="239" t="s">
        <v>135</v>
      </c>
    </row>
    <row r="587" s="14" customFormat="1">
      <c r="A587" s="14"/>
      <c r="B587" s="240"/>
      <c r="C587" s="241"/>
      <c r="D587" s="231" t="s">
        <v>145</v>
      </c>
      <c r="E587" s="242" t="s">
        <v>1</v>
      </c>
      <c r="F587" s="243" t="s">
        <v>653</v>
      </c>
      <c r="G587" s="241"/>
      <c r="H587" s="244">
        <v>6</v>
      </c>
      <c r="I587" s="245"/>
      <c r="J587" s="241"/>
      <c r="K587" s="241"/>
      <c r="L587" s="246"/>
      <c r="M587" s="247"/>
      <c r="N587" s="248"/>
      <c r="O587" s="248"/>
      <c r="P587" s="248"/>
      <c r="Q587" s="248"/>
      <c r="R587" s="248"/>
      <c r="S587" s="248"/>
      <c r="T587" s="249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0" t="s">
        <v>145</v>
      </c>
      <c r="AU587" s="250" t="s">
        <v>143</v>
      </c>
      <c r="AV587" s="14" t="s">
        <v>143</v>
      </c>
      <c r="AW587" s="14" t="s">
        <v>30</v>
      </c>
      <c r="AX587" s="14" t="s">
        <v>73</v>
      </c>
      <c r="AY587" s="250" t="s">
        <v>135</v>
      </c>
    </row>
    <row r="588" s="15" customFormat="1">
      <c r="A588" s="15"/>
      <c r="B588" s="251"/>
      <c r="C588" s="252"/>
      <c r="D588" s="231" t="s">
        <v>145</v>
      </c>
      <c r="E588" s="253" t="s">
        <v>1</v>
      </c>
      <c r="F588" s="254" t="s">
        <v>153</v>
      </c>
      <c r="G588" s="252"/>
      <c r="H588" s="255">
        <v>11</v>
      </c>
      <c r="I588" s="256"/>
      <c r="J588" s="252"/>
      <c r="K588" s="252"/>
      <c r="L588" s="257"/>
      <c r="M588" s="258"/>
      <c r="N588" s="259"/>
      <c r="O588" s="259"/>
      <c r="P588" s="259"/>
      <c r="Q588" s="259"/>
      <c r="R588" s="259"/>
      <c r="S588" s="259"/>
      <c r="T588" s="260"/>
      <c r="U588" s="15"/>
      <c r="V588" s="15"/>
      <c r="W588" s="15"/>
      <c r="X588" s="15"/>
      <c r="Y588" s="15"/>
      <c r="Z588" s="15"/>
      <c r="AA588" s="15"/>
      <c r="AB588" s="15"/>
      <c r="AC588" s="15"/>
      <c r="AD588" s="15"/>
      <c r="AE588" s="15"/>
      <c r="AT588" s="261" t="s">
        <v>145</v>
      </c>
      <c r="AU588" s="261" t="s">
        <v>143</v>
      </c>
      <c r="AV588" s="15" t="s">
        <v>142</v>
      </c>
      <c r="AW588" s="15" t="s">
        <v>30</v>
      </c>
      <c r="AX588" s="15" t="s">
        <v>81</v>
      </c>
      <c r="AY588" s="261" t="s">
        <v>135</v>
      </c>
    </row>
    <row r="589" s="2" customFormat="1" ht="24.15" customHeight="1">
      <c r="A589" s="38"/>
      <c r="B589" s="39"/>
      <c r="C589" s="215" t="s">
        <v>654</v>
      </c>
      <c r="D589" s="215" t="s">
        <v>138</v>
      </c>
      <c r="E589" s="216" t="s">
        <v>655</v>
      </c>
      <c r="F589" s="217" t="s">
        <v>656</v>
      </c>
      <c r="G589" s="218" t="s">
        <v>141</v>
      </c>
      <c r="H589" s="219">
        <v>2</v>
      </c>
      <c r="I589" s="220"/>
      <c r="J589" s="221">
        <f>ROUND(I589*H589,2)</f>
        <v>0</v>
      </c>
      <c r="K589" s="222"/>
      <c r="L589" s="44"/>
      <c r="M589" s="223" t="s">
        <v>1</v>
      </c>
      <c r="N589" s="224" t="s">
        <v>39</v>
      </c>
      <c r="O589" s="91"/>
      <c r="P589" s="225">
        <f>O589*H589</f>
        <v>0</v>
      </c>
      <c r="Q589" s="225">
        <v>0</v>
      </c>
      <c r="R589" s="225">
        <f>Q589*H589</f>
        <v>0</v>
      </c>
      <c r="S589" s="225">
        <v>0</v>
      </c>
      <c r="T589" s="226">
        <f>S589*H589</f>
        <v>0</v>
      </c>
      <c r="U589" s="38"/>
      <c r="V589" s="38"/>
      <c r="W589" s="38"/>
      <c r="X589" s="38"/>
      <c r="Y589" s="38"/>
      <c r="Z589" s="38"/>
      <c r="AA589" s="38"/>
      <c r="AB589" s="38"/>
      <c r="AC589" s="38"/>
      <c r="AD589" s="38"/>
      <c r="AE589" s="38"/>
      <c r="AR589" s="227" t="s">
        <v>258</v>
      </c>
      <c r="AT589" s="227" t="s">
        <v>138</v>
      </c>
      <c r="AU589" s="227" t="s">
        <v>143</v>
      </c>
      <c r="AY589" s="17" t="s">
        <v>135</v>
      </c>
      <c r="BE589" s="228">
        <f>IF(N589="základní",J589,0)</f>
        <v>0</v>
      </c>
      <c r="BF589" s="228">
        <f>IF(N589="snížená",J589,0)</f>
        <v>0</v>
      </c>
      <c r="BG589" s="228">
        <f>IF(N589="zákl. přenesená",J589,0)</f>
        <v>0</v>
      </c>
      <c r="BH589" s="228">
        <f>IF(N589="sníž. přenesená",J589,0)</f>
        <v>0</v>
      </c>
      <c r="BI589" s="228">
        <f>IF(N589="nulová",J589,0)</f>
        <v>0</v>
      </c>
      <c r="BJ589" s="17" t="s">
        <v>143</v>
      </c>
      <c r="BK589" s="228">
        <f>ROUND(I589*H589,2)</f>
        <v>0</v>
      </c>
      <c r="BL589" s="17" t="s">
        <v>258</v>
      </c>
      <c r="BM589" s="227" t="s">
        <v>657</v>
      </c>
    </row>
    <row r="590" s="14" customFormat="1">
      <c r="A590" s="14"/>
      <c r="B590" s="240"/>
      <c r="C590" s="241"/>
      <c r="D590" s="231" t="s">
        <v>145</v>
      </c>
      <c r="E590" s="242" t="s">
        <v>1</v>
      </c>
      <c r="F590" s="243" t="s">
        <v>143</v>
      </c>
      <c r="G590" s="241"/>
      <c r="H590" s="244">
        <v>2</v>
      </c>
      <c r="I590" s="245"/>
      <c r="J590" s="241"/>
      <c r="K590" s="241"/>
      <c r="L590" s="246"/>
      <c r="M590" s="247"/>
      <c r="N590" s="248"/>
      <c r="O590" s="248"/>
      <c r="P590" s="248"/>
      <c r="Q590" s="248"/>
      <c r="R590" s="248"/>
      <c r="S590" s="248"/>
      <c r="T590" s="249"/>
      <c r="U590" s="14"/>
      <c r="V590" s="14"/>
      <c r="W590" s="14"/>
      <c r="X590" s="14"/>
      <c r="Y590" s="14"/>
      <c r="Z590" s="14"/>
      <c r="AA590" s="14"/>
      <c r="AB590" s="14"/>
      <c r="AC590" s="14"/>
      <c r="AD590" s="14"/>
      <c r="AE590" s="14"/>
      <c r="AT590" s="250" t="s">
        <v>145</v>
      </c>
      <c r="AU590" s="250" t="s">
        <v>143</v>
      </c>
      <c r="AV590" s="14" t="s">
        <v>143</v>
      </c>
      <c r="AW590" s="14" t="s">
        <v>30</v>
      </c>
      <c r="AX590" s="14" t="s">
        <v>81</v>
      </c>
      <c r="AY590" s="250" t="s">
        <v>135</v>
      </c>
    </row>
    <row r="591" s="2" customFormat="1" ht="21.75" customHeight="1">
      <c r="A591" s="38"/>
      <c r="B591" s="39"/>
      <c r="C591" s="215" t="s">
        <v>658</v>
      </c>
      <c r="D591" s="215" t="s">
        <v>138</v>
      </c>
      <c r="E591" s="216" t="s">
        <v>659</v>
      </c>
      <c r="F591" s="217" t="s">
        <v>660</v>
      </c>
      <c r="G591" s="218" t="s">
        <v>141</v>
      </c>
      <c r="H591" s="219">
        <v>7</v>
      </c>
      <c r="I591" s="220"/>
      <c r="J591" s="221">
        <f>ROUND(I591*H591,2)</f>
        <v>0</v>
      </c>
      <c r="K591" s="222"/>
      <c r="L591" s="44"/>
      <c r="M591" s="223" t="s">
        <v>1</v>
      </c>
      <c r="N591" s="224" t="s">
        <v>39</v>
      </c>
      <c r="O591" s="91"/>
      <c r="P591" s="225">
        <f>O591*H591</f>
        <v>0</v>
      </c>
      <c r="Q591" s="225">
        <v>0.00017000000000000001</v>
      </c>
      <c r="R591" s="225">
        <f>Q591*H591</f>
        <v>0.0011900000000000001</v>
      </c>
      <c r="S591" s="225">
        <v>0</v>
      </c>
      <c r="T591" s="226">
        <f>S591*H591</f>
        <v>0</v>
      </c>
      <c r="U591" s="38"/>
      <c r="V591" s="38"/>
      <c r="W591" s="38"/>
      <c r="X591" s="38"/>
      <c r="Y591" s="38"/>
      <c r="Z591" s="38"/>
      <c r="AA591" s="38"/>
      <c r="AB591" s="38"/>
      <c r="AC591" s="38"/>
      <c r="AD591" s="38"/>
      <c r="AE591" s="38"/>
      <c r="AR591" s="227" t="s">
        <v>258</v>
      </c>
      <c r="AT591" s="227" t="s">
        <v>138</v>
      </c>
      <c r="AU591" s="227" t="s">
        <v>143</v>
      </c>
      <c r="AY591" s="17" t="s">
        <v>135</v>
      </c>
      <c r="BE591" s="228">
        <f>IF(N591="základní",J591,0)</f>
        <v>0</v>
      </c>
      <c r="BF591" s="228">
        <f>IF(N591="snížená",J591,0)</f>
        <v>0</v>
      </c>
      <c r="BG591" s="228">
        <f>IF(N591="zákl. přenesená",J591,0)</f>
        <v>0</v>
      </c>
      <c r="BH591" s="228">
        <f>IF(N591="sníž. přenesená",J591,0)</f>
        <v>0</v>
      </c>
      <c r="BI591" s="228">
        <f>IF(N591="nulová",J591,0)</f>
        <v>0</v>
      </c>
      <c r="BJ591" s="17" t="s">
        <v>143</v>
      </c>
      <c r="BK591" s="228">
        <f>ROUND(I591*H591,2)</f>
        <v>0</v>
      </c>
      <c r="BL591" s="17" t="s">
        <v>258</v>
      </c>
      <c r="BM591" s="227" t="s">
        <v>661</v>
      </c>
    </row>
    <row r="592" s="13" customFormat="1">
      <c r="A592" s="13"/>
      <c r="B592" s="229"/>
      <c r="C592" s="230"/>
      <c r="D592" s="231" t="s">
        <v>145</v>
      </c>
      <c r="E592" s="232" t="s">
        <v>1</v>
      </c>
      <c r="F592" s="233" t="s">
        <v>662</v>
      </c>
      <c r="G592" s="230"/>
      <c r="H592" s="232" t="s">
        <v>1</v>
      </c>
      <c r="I592" s="234"/>
      <c r="J592" s="230"/>
      <c r="K592" s="230"/>
      <c r="L592" s="235"/>
      <c r="M592" s="236"/>
      <c r="N592" s="237"/>
      <c r="O592" s="237"/>
      <c r="P592" s="237"/>
      <c r="Q592" s="237"/>
      <c r="R592" s="237"/>
      <c r="S592" s="237"/>
      <c r="T592" s="238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39" t="s">
        <v>145</v>
      </c>
      <c r="AU592" s="239" t="s">
        <v>143</v>
      </c>
      <c r="AV592" s="13" t="s">
        <v>81</v>
      </c>
      <c r="AW592" s="13" t="s">
        <v>30</v>
      </c>
      <c r="AX592" s="13" t="s">
        <v>73</v>
      </c>
      <c r="AY592" s="239" t="s">
        <v>135</v>
      </c>
    </row>
    <row r="593" s="14" customFormat="1">
      <c r="A593" s="14"/>
      <c r="B593" s="240"/>
      <c r="C593" s="241"/>
      <c r="D593" s="231" t="s">
        <v>145</v>
      </c>
      <c r="E593" s="242" t="s">
        <v>1</v>
      </c>
      <c r="F593" s="243" t="s">
        <v>391</v>
      </c>
      <c r="G593" s="241"/>
      <c r="H593" s="244">
        <v>4</v>
      </c>
      <c r="I593" s="245"/>
      <c r="J593" s="241"/>
      <c r="K593" s="241"/>
      <c r="L593" s="246"/>
      <c r="M593" s="247"/>
      <c r="N593" s="248"/>
      <c r="O593" s="248"/>
      <c r="P593" s="248"/>
      <c r="Q593" s="248"/>
      <c r="R593" s="248"/>
      <c r="S593" s="248"/>
      <c r="T593" s="249"/>
      <c r="U593" s="14"/>
      <c r="V593" s="14"/>
      <c r="W593" s="14"/>
      <c r="X593" s="14"/>
      <c r="Y593" s="14"/>
      <c r="Z593" s="14"/>
      <c r="AA593" s="14"/>
      <c r="AB593" s="14"/>
      <c r="AC593" s="14"/>
      <c r="AD593" s="14"/>
      <c r="AE593" s="14"/>
      <c r="AT593" s="250" t="s">
        <v>145</v>
      </c>
      <c r="AU593" s="250" t="s">
        <v>143</v>
      </c>
      <c r="AV593" s="14" t="s">
        <v>143</v>
      </c>
      <c r="AW593" s="14" t="s">
        <v>30</v>
      </c>
      <c r="AX593" s="14" t="s">
        <v>73</v>
      </c>
      <c r="AY593" s="250" t="s">
        <v>135</v>
      </c>
    </row>
    <row r="594" s="13" customFormat="1">
      <c r="A594" s="13"/>
      <c r="B594" s="229"/>
      <c r="C594" s="230"/>
      <c r="D594" s="231" t="s">
        <v>145</v>
      </c>
      <c r="E594" s="232" t="s">
        <v>1</v>
      </c>
      <c r="F594" s="233" t="s">
        <v>175</v>
      </c>
      <c r="G594" s="230"/>
      <c r="H594" s="232" t="s">
        <v>1</v>
      </c>
      <c r="I594" s="234"/>
      <c r="J594" s="230"/>
      <c r="K594" s="230"/>
      <c r="L594" s="235"/>
      <c r="M594" s="236"/>
      <c r="N594" s="237"/>
      <c r="O594" s="237"/>
      <c r="P594" s="237"/>
      <c r="Q594" s="237"/>
      <c r="R594" s="237"/>
      <c r="S594" s="237"/>
      <c r="T594" s="238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39" t="s">
        <v>145</v>
      </c>
      <c r="AU594" s="239" t="s">
        <v>143</v>
      </c>
      <c r="AV594" s="13" t="s">
        <v>81</v>
      </c>
      <c r="AW594" s="13" t="s">
        <v>30</v>
      </c>
      <c r="AX594" s="13" t="s">
        <v>73</v>
      </c>
      <c r="AY594" s="239" t="s">
        <v>135</v>
      </c>
    </row>
    <row r="595" s="14" customFormat="1">
      <c r="A595" s="14"/>
      <c r="B595" s="240"/>
      <c r="C595" s="241"/>
      <c r="D595" s="231" t="s">
        <v>145</v>
      </c>
      <c r="E595" s="242" t="s">
        <v>1</v>
      </c>
      <c r="F595" s="243" t="s">
        <v>81</v>
      </c>
      <c r="G595" s="241"/>
      <c r="H595" s="244">
        <v>1</v>
      </c>
      <c r="I595" s="245"/>
      <c r="J595" s="241"/>
      <c r="K595" s="241"/>
      <c r="L595" s="246"/>
      <c r="M595" s="247"/>
      <c r="N595" s="248"/>
      <c r="O595" s="248"/>
      <c r="P595" s="248"/>
      <c r="Q595" s="248"/>
      <c r="R595" s="248"/>
      <c r="S595" s="248"/>
      <c r="T595" s="249"/>
      <c r="U595" s="14"/>
      <c r="V595" s="14"/>
      <c r="W595" s="14"/>
      <c r="X595" s="14"/>
      <c r="Y595" s="14"/>
      <c r="Z595" s="14"/>
      <c r="AA595" s="14"/>
      <c r="AB595" s="14"/>
      <c r="AC595" s="14"/>
      <c r="AD595" s="14"/>
      <c r="AE595" s="14"/>
      <c r="AT595" s="250" t="s">
        <v>145</v>
      </c>
      <c r="AU595" s="250" t="s">
        <v>143</v>
      </c>
      <c r="AV595" s="14" t="s">
        <v>143</v>
      </c>
      <c r="AW595" s="14" t="s">
        <v>30</v>
      </c>
      <c r="AX595" s="14" t="s">
        <v>73</v>
      </c>
      <c r="AY595" s="250" t="s">
        <v>135</v>
      </c>
    </row>
    <row r="596" s="13" customFormat="1">
      <c r="A596" s="13"/>
      <c r="B596" s="229"/>
      <c r="C596" s="230"/>
      <c r="D596" s="231" t="s">
        <v>145</v>
      </c>
      <c r="E596" s="232" t="s">
        <v>1</v>
      </c>
      <c r="F596" s="233" t="s">
        <v>663</v>
      </c>
      <c r="G596" s="230"/>
      <c r="H596" s="232" t="s">
        <v>1</v>
      </c>
      <c r="I596" s="234"/>
      <c r="J596" s="230"/>
      <c r="K596" s="230"/>
      <c r="L596" s="235"/>
      <c r="M596" s="236"/>
      <c r="N596" s="237"/>
      <c r="O596" s="237"/>
      <c r="P596" s="237"/>
      <c r="Q596" s="237"/>
      <c r="R596" s="237"/>
      <c r="S596" s="237"/>
      <c r="T596" s="238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39" t="s">
        <v>145</v>
      </c>
      <c r="AU596" s="239" t="s">
        <v>143</v>
      </c>
      <c r="AV596" s="13" t="s">
        <v>81</v>
      </c>
      <c r="AW596" s="13" t="s">
        <v>30</v>
      </c>
      <c r="AX596" s="13" t="s">
        <v>73</v>
      </c>
      <c r="AY596" s="239" t="s">
        <v>135</v>
      </c>
    </row>
    <row r="597" s="14" customFormat="1">
      <c r="A597" s="14"/>
      <c r="B597" s="240"/>
      <c r="C597" s="241"/>
      <c r="D597" s="231" t="s">
        <v>145</v>
      </c>
      <c r="E597" s="242" t="s">
        <v>1</v>
      </c>
      <c r="F597" s="243" t="s">
        <v>143</v>
      </c>
      <c r="G597" s="241"/>
      <c r="H597" s="244">
        <v>2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145</v>
      </c>
      <c r="AU597" s="250" t="s">
        <v>143</v>
      </c>
      <c r="AV597" s="14" t="s">
        <v>143</v>
      </c>
      <c r="AW597" s="14" t="s">
        <v>30</v>
      </c>
      <c r="AX597" s="14" t="s">
        <v>73</v>
      </c>
      <c r="AY597" s="250" t="s">
        <v>135</v>
      </c>
    </row>
    <row r="598" s="15" customFormat="1">
      <c r="A598" s="15"/>
      <c r="B598" s="251"/>
      <c r="C598" s="252"/>
      <c r="D598" s="231" t="s">
        <v>145</v>
      </c>
      <c r="E598" s="253" t="s">
        <v>1</v>
      </c>
      <c r="F598" s="254" t="s">
        <v>153</v>
      </c>
      <c r="G598" s="252"/>
      <c r="H598" s="255">
        <v>7</v>
      </c>
      <c r="I598" s="256"/>
      <c r="J598" s="252"/>
      <c r="K598" s="252"/>
      <c r="L598" s="257"/>
      <c r="M598" s="258"/>
      <c r="N598" s="259"/>
      <c r="O598" s="259"/>
      <c r="P598" s="259"/>
      <c r="Q598" s="259"/>
      <c r="R598" s="259"/>
      <c r="S598" s="259"/>
      <c r="T598" s="260"/>
      <c r="U598" s="15"/>
      <c r="V598" s="15"/>
      <c r="W598" s="15"/>
      <c r="X598" s="15"/>
      <c r="Y598" s="15"/>
      <c r="Z598" s="15"/>
      <c r="AA598" s="15"/>
      <c r="AB598" s="15"/>
      <c r="AC598" s="15"/>
      <c r="AD598" s="15"/>
      <c r="AE598" s="15"/>
      <c r="AT598" s="261" t="s">
        <v>145</v>
      </c>
      <c r="AU598" s="261" t="s">
        <v>143</v>
      </c>
      <c r="AV598" s="15" t="s">
        <v>142</v>
      </c>
      <c r="AW598" s="15" t="s">
        <v>30</v>
      </c>
      <c r="AX598" s="15" t="s">
        <v>81</v>
      </c>
      <c r="AY598" s="261" t="s">
        <v>135</v>
      </c>
    </row>
    <row r="599" s="2" customFormat="1" ht="21.75" customHeight="1">
      <c r="A599" s="38"/>
      <c r="B599" s="39"/>
      <c r="C599" s="215" t="s">
        <v>664</v>
      </c>
      <c r="D599" s="215" t="s">
        <v>138</v>
      </c>
      <c r="E599" s="216" t="s">
        <v>665</v>
      </c>
      <c r="F599" s="217" t="s">
        <v>666</v>
      </c>
      <c r="G599" s="218" t="s">
        <v>633</v>
      </c>
      <c r="H599" s="219">
        <v>1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39</v>
      </c>
      <c r="O599" s="91"/>
      <c r="P599" s="225">
        <f>O599*H599</f>
        <v>0</v>
      </c>
      <c r="Q599" s="225">
        <v>0.00021000000000000001</v>
      </c>
      <c r="R599" s="225">
        <f>Q599*H599</f>
        <v>0.00021000000000000001</v>
      </c>
      <c r="S599" s="225">
        <v>0</v>
      </c>
      <c r="T599" s="22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258</v>
      </c>
      <c r="AT599" s="227" t="s">
        <v>138</v>
      </c>
      <c r="AU599" s="227" t="s">
        <v>143</v>
      </c>
      <c r="AY599" s="17" t="s">
        <v>135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143</v>
      </c>
      <c r="BK599" s="228">
        <f>ROUND(I599*H599,2)</f>
        <v>0</v>
      </c>
      <c r="BL599" s="17" t="s">
        <v>258</v>
      </c>
      <c r="BM599" s="227" t="s">
        <v>667</v>
      </c>
    </row>
    <row r="600" s="13" customFormat="1">
      <c r="A600" s="13"/>
      <c r="B600" s="229"/>
      <c r="C600" s="230"/>
      <c r="D600" s="231" t="s">
        <v>145</v>
      </c>
      <c r="E600" s="232" t="s">
        <v>1</v>
      </c>
      <c r="F600" s="233" t="s">
        <v>375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145</v>
      </c>
      <c r="AU600" s="239" t="s">
        <v>143</v>
      </c>
      <c r="AV600" s="13" t="s">
        <v>81</v>
      </c>
      <c r="AW600" s="13" t="s">
        <v>30</v>
      </c>
      <c r="AX600" s="13" t="s">
        <v>73</v>
      </c>
      <c r="AY600" s="239" t="s">
        <v>135</v>
      </c>
    </row>
    <row r="601" s="14" customFormat="1">
      <c r="A601" s="14"/>
      <c r="B601" s="240"/>
      <c r="C601" s="241"/>
      <c r="D601" s="231" t="s">
        <v>145</v>
      </c>
      <c r="E601" s="242" t="s">
        <v>1</v>
      </c>
      <c r="F601" s="243" t="s">
        <v>81</v>
      </c>
      <c r="G601" s="241"/>
      <c r="H601" s="244">
        <v>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145</v>
      </c>
      <c r="AU601" s="250" t="s">
        <v>143</v>
      </c>
      <c r="AV601" s="14" t="s">
        <v>143</v>
      </c>
      <c r="AW601" s="14" t="s">
        <v>30</v>
      </c>
      <c r="AX601" s="14" t="s">
        <v>81</v>
      </c>
      <c r="AY601" s="250" t="s">
        <v>135</v>
      </c>
    </row>
    <row r="602" s="2" customFormat="1" ht="21.75" customHeight="1">
      <c r="A602" s="38"/>
      <c r="B602" s="39"/>
      <c r="C602" s="215" t="s">
        <v>668</v>
      </c>
      <c r="D602" s="215" t="s">
        <v>138</v>
      </c>
      <c r="E602" s="216" t="s">
        <v>669</v>
      </c>
      <c r="F602" s="217" t="s">
        <v>670</v>
      </c>
      <c r="G602" s="218" t="s">
        <v>141</v>
      </c>
      <c r="H602" s="219">
        <v>2</v>
      </c>
      <c r="I602" s="220"/>
      <c r="J602" s="221">
        <f>ROUND(I602*H602,2)</f>
        <v>0</v>
      </c>
      <c r="K602" s="222"/>
      <c r="L602" s="44"/>
      <c r="M602" s="223" t="s">
        <v>1</v>
      </c>
      <c r="N602" s="224" t="s">
        <v>39</v>
      </c>
      <c r="O602" s="91"/>
      <c r="P602" s="225">
        <f>O602*H602</f>
        <v>0</v>
      </c>
      <c r="Q602" s="225">
        <v>0</v>
      </c>
      <c r="R602" s="225">
        <f>Q602*H602</f>
        <v>0</v>
      </c>
      <c r="S602" s="225">
        <v>0.00052999999999999998</v>
      </c>
      <c r="T602" s="226">
        <f>S602*H602</f>
        <v>0.00106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258</v>
      </c>
      <c r="AT602" s="227" t="s">
        <v>138</v>
      </c>
      <c r="AU602" s="227" t="s">
        <v>143</v>
      </c>
      <c r="AY602" s="17" t="s">
        <v>135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143</v>
      </c>
      <c r="BK602" s="228">
        <f>ROUND(I602*H602,2)</f>
        <v>0</v>
      </c>
      <c r="BL602" s="17" t="s">
        <v>258</v>
      </c>
      <c r="BM602" s="227" t="s">
        <v>671</v>
      </c>
    </row>
    <row r="603" s="13" customFormat="1">
      <c r="A603" s="13"/>
      <c r="B603" s="229"/>
      <c r="C603" s="230"/>
      <c r="D603" s="231" t="s">
        <v>145</v>
      </c>
      <c r="E603" s="232" t="s">
        <v>1</v>
      </c>
      <c r="F603" s="233" t="s">
        <v>672</v>
      </c>
      <c r="G603" s="230"/>
      <c r="H603" s="232" t="s">
        <v>1</v>
      </c>
      <c r="I603" s="234"/>
      <c r="J603" s="230"/>
      <c r="K603" s="230"/>
      <c r="L603" s="235"/>
      <c r="M603" s="236"/>
      <c r="N603" s="237"/>
      <c r="O603" s="237"/>
      <c r="P603" s="237"/>
      <c r="Q603" s="237"/>
      <c r="R603" s="237"/>
      <c r="S603" s="237"/>
      <c r="T603" s="238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39" t="s">
        <v>145</v>
      </c>
      <c r="AU603" s="239" t="s">
        <v>143</v>
      </c>
      <c r="AV603" s="13" t="s">
        <v>81</v>
      </c>
      <c r="AW603" s="13" t="s">
        <v>30</v>
      </c>
      <c r="AX603" s="13" t="s">
        <v>73</v>
      </c>
      <c r="AY603" s="239" t="s">
        <v>135</v>
      </c>
    </row>
    <row r="604" s="14" customFormat="1">
      <c r="A604" s="14"/>
      <c r="B604" s="240"/>
      <c r="C604" s="241"/>
      <c r="D604" s="231" t="s">
        <v>145</v>
      </c>
      <c r="E604" s="242" t="s">
        <v>1</v>
      </c>
      <c r="F604" s="243" t="s">
        <v>81</v>
      </c>
      <c r="G604" s="241"/>
      <c r="H604" s="244">
        <v>1</v>
      </c>
      <c r="I604" s="245"/>
      <c r="J604" s="241"/>
      <c r="K604" s="241"/>
      <c r="L604" s="246"/>
      <c r="M604" s="247"/>
      <c r="N604" s="248"/>
      <c r="O604" s="248"/>
      <c r="P604" s="248"/>
      <c r="Q604" s="248"/>
      <c r="R604" s="248"/>
      <c r="S604" s="248"/>
      <c r="T604" s="249"/>
      <c r="U604" s="14"/>
      <c r="V604" s="14"/>
      <c r="W604" s="14"/>
      <c r="X604" s="14"/>
      <c r="Y604" s="14"/>
      <c r="Z604" s="14"/>
      <c r="AA604" s="14"/>
      <c r="AB604" s="14"/>
      <c r="AC604" s="14"/>
      <c r="AD604" s="14"/>
      <c r="AE604" s="14"/>
      <c r="AT604" s="250" t="s">
        <v>145</v>
      </c>
      <c r="AU604" s="250" t="s">
        <v>143</v>
      </c>
      <c r="AV604" s="14" t="s">
        <v>143</v>
      </c>
      <c r="AW604" s="14" t="s">
        <v>30</v>
      </c>
      <c r="AX604" s="14" t="s">
        <v>73</v>
      </c>
      <c r="AY604" s="250" t="s">
        <v>135</v>
      </c>
    </row>
    <row r="605" s="13" customFormat="1">
      <c r="A605" s="13"/>
      <c r="B605" s="229"/>
      <c r="C605" s="230"/>
      <c r="D605" s="231" t="s">
        <v>145</v>
      </c>
      <c r="E605" s="232" t="s">
        <v>1</v>
      </c>
      <c r="F605" s="233" t="s">
        <v>673</v>
      </c>
      <c r="G605" s="230"/>
      <c r="H605" s="232" t="s">
        <v>1</v>
      </c>
      <c r="I605" s="234"/>
      <c r="J605" s="230"/>
      <c r="K605" s="230"/>
      <c r="L605" s="235"/>
      <c r="M605" s="236"/>
      <c r="N605" s="237"/>
      <c r="O605" s="237"/>
      <c r="P605" s="237"/>
      <c r="Q605" s="237"/>
      <c r="R605" s="237"/>
      <c r="S605" s="237"/>
      <c r="T605" s="238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39" t="s">
        <v>145</v>
      </c>
      <c r="AU605" s="239" t="s">
        <v>143</v>
      </c>
      <c r="AV605" s="13" t="s">
        <v>81</v>
      </c>
      <c r="AW605" s="13" t="s">
        <v>30</v>
      </c>
      <c r="AX605" s="13" t="s">
        <v>73</v>
      </c>
      <c r="AY605" s="239" t="s">
        <v>135</v>
      </c>
    </row>
    <row r="606" s="14" customFormat="1">
      <c r="A606" s="14"/>
      <c r="B606" s="240"/>
      <c r="C606" s="241"/>
      <c r="D606" s="231" t="s">
        <v>145</v>
      </c>
      <c r="E606" s="242" t="s">
        <v>1</v>
      </c>
      <c r="F606" s="243" t="s">
        <v>81</v>
      </c>
      <c r="G606" s="241"/>
      <c r="H606" s="244">
        <v>1</v>
      </c>
      <c r="I606" s="245"/>
      <c r="J606" s="241"/>
      <c r="K606" s="241"/>
      <c r="L606" s="246"/>
      <c r="M606" s="247"/>
      <c r="N606" s="248"/>
      <c r="O606" s="248"/>
      <c r="P606" s="248"/>
      <c r="Q606" s="248"/>
      <c r="R606" s="248"/>
      <c r="S606" s="248"/>
      <c r="T606" s="249"/>
      <c r="U606" s="14"/>
      <c r="V606" s="14"/>
      <c r="W606" s="14"/>
      <c r="X606" s="14"/>
      <c r="Y606" s="14"/>
      <c r="Z606" s="14"/>
      <c r="AA606" s="14"/>
      <c r="AB606" s="14"/>
      <c r="AC606" s="14"/>
      <c r="AD606" s="14"/>
      <c r="AE606" s="14"/>
      <c r="AT606" s="250" t="s">
        <v>145</v>
      </c>
      <c r="AU606" s="250" t="s">
        <v>143</v>
      </c>
      <c r="AV606" s="14" t="s">
        <v>143</v>
      </c>
      <c r="AW606" s="14" t="s">
        <v>30</v>
      </c>
      <c r="AX606" s="14" t="s">
        <v>73</v>
      </c>
      <c r="AY606" s="250" t="s">
        <v>135</v>
      </c>
    </row>
    <row r="607" s="15" customFormat="1">
      <c r="A607" s="15"/>
      <c r="B607" s="251"/>
      <c r="C607" s="252"/>
      <c r="D607" s="231" t="s">
        <v>145</v>
      </c>
      <c r="E607" s="253" t="s">
        <v>1</v>
      </c>
      <c r="F607" s="254" t="s">
        <v>153</v>
      </c>
      <c r="G607" s="252"/>
      <c r="H607" s="255">
        <v>2</v>
      </c>
      <c r="I607" s="256"/>
      <c r="J607" s="252"/>
      <c r="K607" s="252"/>
      <c r="L607" s="257"/>
      <c r="M607" s="258"/>
      <c r="N607" s="259"/>
      <c r="O607" s="259"/>
      <c r="P607" s="259"/>
      <c r="Q607" s="259"/>
      <c r="R607" s="259"/>
      <c r="S607" s="259"/>
      <c r="T607" s="260"/>
      <c r="U607" s="15"/>
      <c r="V607" s="15"/>
      <c r="W607" s="15"/>
      <c r="X607" s="15"/>
      <c r="Y607" s="15"/>
      <c r="Z607" s="15"/>
      <c r="AA607" s="15"/>
      <c r="AB607" s="15"/>
      <c r="AC607" s="15"/>
      <c r="AD607" s="15"/>
      <c r="AE607" s="15"/>
      <c r="AT607" s="261" t="s">
        <v>145</v>
      </c>
      <c r="AU607" s="261" t="s">
        <v>143</v>
      </c>
      <c r="AV607" s="15" t="s">
        <v>142</v>
      </c>
      <c r="AW607" s="15" t="s">
        <v>30</v>
      </c>
      <c r="AX607" s="15" t="s">
        <v>81</v>
      </c>
      <c r="AY607" s="261" t="s">
        <v>135</v>
      </c>
    </row>
    <row r="608" s="2" customFormat="1" ht="24.15" customHeight="1">
      <c r="A608" s="38"/>
      <c r="B608" s="39"/>
      <c r="C608" s="215" t="s">
        <v>674</v>
      </c>
      <c r="D608" s="215" t="s">
        <v>138</v>
      </c>
      <c r="E608" s="216" t="s">
        <v>675</v>
      </c>
      <c r="F608" s="217" t="s">
        <v>676</v>
      </c>
      <c r="G608" s="218" t="s">
        <v>141</v>
      </c>
      <c r="H608" s="219">
        <v>7</v>
      </c>
      <c r="I608" s="220"/>
      <c r="J608" s="221">
        <f>ROUND(I608*H608,2)</f>
        <v>0</v>
      </c>
      <c r="K608" s="222"/>
      <c r="L608" s="44"/>
      <c r="M608" s="223" t="s">
        <v>1</v>
      </c>
      <c r="N608" s="224" t="s">
        <v>39</v>
      </c>
      <c r="O608" s="91"/>
      <c r="P608" s="225">
        <f>O608*H608</f>
        <v>0</v>
      </c>
      <c r="Q608" s="225">
        <v>0.00040999999999999999</v>
      </c>
      <c r="R608" s="225">
        <f>Q608*H608</f>
        <v>0.0028700000000000002</v>
      </c>
      <c r="S608" s="225">
        <v>0</v>
      </c>
      <c r="T608" s="226">
        <f>S608*H608</f>
        <v>0</v>
      </c>
      <c r="U608" s="38"/>
      <c r="V608" s="38"/>
      <c r="W608" s="38"/>
      <c r="X608" s="38"/>
      <c r="Y608" s="38"/>
      <c r="Z608" s="38"/>
      <c r="AA608" s="38"/>
      <c r="AB608" s="38"/>
      <c r="AC608" s="38"/>
      <c r="AD608" s="38"/>
      <c r="AE608" s="38"/>
      <c r="AR608" s="227" t="s">
        <v>258</v>
      </c>
      <c r="AT608" s="227" t="s">
        <v>138</v>
      </c>
      <c r="AU608" s="227" t="s">
        <v>143</v>
      </c>
      <c r="AY608" s="17" t="s">
        <v>135</v>
      </c>
      <c r="BE608" s="228">
        <f>IF(N608="základní",J608,0)</f>
        <v>0</v>
      </c>
      <c r="BF608" s="228">
        <f>IF(N608="snížená",J608,0)</f>
        <v>0</v>
      </c>
      <c r="BG608" s="228">
        <f>IF(N608="zákl. přenesená",J608,0)</f>
        <v>0</v>
      </c>
      <c r="BH608" s="228">
        <f>IF(N608="sníž. přenesená",J608,0)</f>
        <v>0</v>
      </c>
      <c r="BI608" s="228">
        <f>IF(N608="nulová",J608,0)</f>
        <v>0</v>
      </c>
      <c r="BJ608" s="17" t="s">
        <v>143</v>
      </c>
      <c r="BK608" s="228">
        <f>ROUND(I608*H608,2)</f>
        <v>0</v>
      </c>
      <c r="BL608" s="17" t="s">
        <v>258</v>
      </c>
      <c r="BM608" s="227" t="s">
        <v>677</v>
      </c>
    </row>
    <row r="609" s="13" customFormat="1">
      <c r="A609" s="13"/>
      <c r="B609" s="229"/>
      <c r="C609" s="230"/>
      <c r="D609" s="231" t="s">
        <v>145</v>
      </c>
      <c r="E609" s="232" t="s">
        <v>1</v>
      </c>
      <c r="F609" s="233" t="s">
        <v>678</v>
      </c>
      <c r="G609" s="230"/>
      <c r="H609" s="232" t="s">
        <v>1</v>
      </c>
      <c r="I609" s="234"/>
      <c r="J609" s="230"/>
      <c r="K609" s="230"/>
      <c r="L609" s="235"/>
      <c r="M609" s="236"/>
      <c r="N609" s="237"/>
      <c r="O609" s="237"/>
      <c r="P609" s="237"/>
      <c r="Q609" s="237"/>
      <c r="R609" s="237"/>
      <c r="S609" s="237"/>
      <c r="T609" s="238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39" t="s">
        <v>145</v>
      </c>
      <c r="AU609" s="239" t="s">
        <v>143</v>
      </c>
      <c r="AV609" s="13" t="s">
        <v>81</v>
      </c>
      <c r="AW609" s="13" t="s">
        <v>30</v>
      </c>
      <c r="AX609" s="13" t="s">
        <v>73</v>
      </c>
      <c r="AY609" s="239" t="s">
        <v>135</v>
      </c>
    </row>
    <row r="610" s="14" customFormat="1">
      <c r="A610" s="14"/>
      <c r="B610" s="240"/>
      <c r="C610" s="241"/>
      <c r="D610" s="231" t="s">
        <v>145</v>
      </c>
      <c r="E610" s="242" t="s">
        <v>1</v>
      </c>
      <c r="F610" s="243" t="s">
        <v>143</v>
      </c>
      <c r="G610" s="241"/>
      <c r="H610" s="244">
        <v>2</v>
      </c>
      <c r="I610" s="245"/>
      <c r="J610" s="241"/>
      <c r="K610" s="241"/>
      <c r="L610" s="246"/>
      <c r="M610" s="247"/>
      <c r="N610" s="248"/>
      <c r="O610" s="248"/>
      <c r="P610" s="248"/>
      <c r="Q610" s="248"/>
      <c r="R610" s="248"/>
      <c r="S610" s="248"/>
      <c r="T610" s="249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0" t="s">
        <v>145</v>
      </c>
      <c r="AU610" s="250" t="s">
        <v>143</v>
      </c>
      <c r="AV610" s="14" t="s">
        <v>143</v>
      </c>
      <c r="AW610" s="14" t="s">
        <v>30</v>
      </c>
      <c r="AX610" s="14" t="s">
        <v>73</v>
      </c>
      <c r="AY610" s="250" t="s">
        <v>135</v>
      </c>
    </row>
    <row r="611" s="13" customFormat="1">
      <c r="A611" s="13"/>
      <c r="B611" s="229"/>
      <c r="C611" s="230"/>
      <c r="D611" s="231" t="s">
        <v>145</v>
      </c>
      <c r="E611" s="232" t="s">
        <v>1</v>
      </c>
      <c r="F611" s="233" t="s">
        <v>679</v>
      </c>
      <c r="G611" s="230"/>
      <c r="H611" s="232" t="s">
        <v>1</v>
      </c>
      <c r="I611" s="234"/>
      <c r="J611" s="230"/>
      <c r="K611" s="230"/>
      <c r="L611" s="235"/>
      <c r="M611" s="236"/>
      <c r="N611" s="237"/>
      <c r="O611" s="237"/>
      <c r="P611" s="237"/>
      <c r="Q611" s="237"/>
      <c r="R611" s="237"/>
      <c r="S611" s="237"/>
      <c r="T611" s="238"/>
      <c r="U611" s="13"/>
      <c r="V611" s="13"/>
      <c r="W611" s="13"/>
      <c r="X611" s="13"/>
      <c r="Y611" s="13"/>
      <c r="Z611" s="13"/>
      <c r="AA611" s="13"/>
      <c r="AB611" s="13"/>
      <c r="AC611" s="13"/>
      <c r="AD611" s="13"/>
      <c r="AE611" s="13"/>
      <c r="AT611" s="239" t="s">
        <v>145</v>
      </c>
      <c r="AU611" s="239" t="s">
        <v>143</v>
      </c>
      <c r="AV611" s="13" t="s">
        <v>81</v>
      </c>
      <c r="AW611" s="13" t="s">
        <v>30</v>
      </c>
      <c r="AX611" s="13" t="s">
        <v>73</v>
      </c>
      <c r="AY611" s="239" t="s">
        <v>135</v>
      </c>
    </row>
    <row r="612" s="14" customFormat="1">
      <c r="A612" s="14"/>
      <c r="B612" s="240"/>
      <c r="C612" s="241"/>
      <c r="D612" s="231" t="s">
        <v>145</v>
      </c>
      <c r="E612" s="242" t="s">
        <v>1</v>
      </c>
      <c r="F612" s="243" t="s">
        <v>680</v>
      </c>
      <c r="G612" s="241"/>
      <c r="H612" s="244">
        <v>4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145</v>
      </c>
      <c r="AU612" s="250" t="s">
        <v>143</v>
      </c>
      <c r="AV612" s="14" t="s">
        <v>143</v>
      </c>
      <c r="AW612" s="14" t="s">
        <v>30</v>
      </c>
      <c r="AX612" s="14" t="s">
        <v>73</v>
      </c>
      <c r="AY612" s="250" t="s">
        <v>135</v>
      </c>
    </row>
    <row r="613" s="13" customFormat="1">
      <c r="A613" s="13"/>
      <c r="B613" s="229"/>
      <c r="C613" s="230"/>
      <c r="D613" s="231" t="s">
        <v>145</v>
      </c>
      <c r="E613" s="232" t="s">
        <v>1</v>
      </c>
      <c r="F613" s="233" t="s">
        <v>175</v>
      </c>
      <c r="G613" s="230"/>
      <c r="H613" s="232" t="s">
        <v>1</v>
      </c>
      <c r="I613" s="234"/>
      <c r="J613" s="230"/>
      <c r="K613" s="230"/>
      <c r="L613" s="235"/>
      <c r="M613" s="236"/>
      <c r="N613" s="237"/>
      <c r="O613" s="237"/>
      <c r="P613" s="237"/>
      <c r="Q613" s="237"/>
      <c r="R613" s="237"/>
      <c r="S613" s="237"/>
      <c r="T613" s="238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39" t="s">
        <v>145</v>
      </c>
      <c r="AU613" s="239" t="s">
        <v>143</v>
      </c>
      <c r="AV613" s="13" t="s">
        <v>81</v>
      </c>
      <c r="AW613" s="13" t="s">
        <v>30</v>
      </c>
      <c r="AX613" s="13" t="s">
        <v>73</v>
      </c>
      <c r="AY613" s="239" t="s">
        <v>135</v>
      </c>
    </row>
    <row r="614" s="14" customFormat="1">
      <c r="A614" s="14"/>
      <c r="B614" s="240"/>
      <c r="C614" s="241"/>
      <c r="D614" s="231" t="s">
        <v>145</v>
      </c>
      <c r="E614" s="242" t="s">
        <v>1</v>
      </c>
      <c r="F614" s="243" t="s">
        <v>81</v>
      </c>
      <c r="G614" s="241"/>
      <c r="H614" s="244">
        <v>1</v>
      </c>
      <c r="I614" s="245"/>
      <c r="J614" s="241"/>
      <c r="K614" s="241"/>
      <c r="L614" s="246"/>
      <c r="M614" s="247"/>
      <c r="N614" s="248"/>
      <c r="O614" s="248"/>
      <c r="P614" s="248"/>
      <c r="Q614" s="248"/>
      <c r="R614" s="248"/>
      <c r="S614" s="248"/>
      <c r="T614" s="249"/>
      <c r="U614" s="14"/>
      <c r="V614" s="14"/>
      <c r="W614" s="14"/>
      <c r="X614" s="14"/>
      <c r="Y614" s="14"/>
      <c r="Z614" s="14"/>
      <c r="AA614" s="14"/>
      <c r="AB614" s="14"/>
      <c r="AC614" s="14"/>
      <c r="AD614" s="14"/>
      <c r="AE614" s="14"/>
      <c r="AT614" s="250" t="s">
        <v>145</v>
      </c>
      <c r="AU614" s="250" t="s">
        <v>143</v>
      </c>
      <c r="AV614" s="14" t="s">
        <v>143</v>
      </c>
      <c r="AW614" s="14" t="s">
        <v>30</v>
      </c>
      <c r="AX614" s="14" t="s">
        <v>73</v>
      </c>
      <c r="AY614" s="250" t="s">
        <v>135</v>
      </c>
    </row>
    <row r="615" s="15" customFormat="1">
      <c r="A615" s="15"/>
      <c r="B615" s="251"/>
      <c r="C615" s="252"/>
      <c r="D615" s="231" t="s">
        <v>145</v>
      </c>
      <c r="E615" s="253" t="s">
        <v>1</v>
      </c>
      <c r="F615" s="254" t="s">
        <v>153</v>
      </c>
      <c r="G615" s="252"/>
      <c r="H615" s="255">
        <v>7</v>
      </c>
      <c r="I615" s="256"/>
      <c r="J615" s="252"/>
      <c r="K615" s="252"/>
      <c r="L615" s="257"/>
      <c r="M615" s="258"/>
      <c r="N615" s="259"/>
      <c r="O615" s="259"/>
      <c r="P615" s="259"/>
      <c r="Q615" s="259"/>
      <c r="R615" s="259"/>
      <c r="S615" s="259"/>
      <c r="T615" s="260"/>
      <c r="U615" s="15"/>
      <c r="V615" s="15"/>
      <c r="W615" s="15"/>
      <c r="X615" s="15"/>
      <c r="Y615" s="15"/>
      <c r="Z615" s="15"/>
      <c r="AA615" s="15"/>
      <c r="AB615" s="15"/>
      <c r="AC615" s="15"/>
      <c r="AD615" s="15"/>
      <c r="AE615" s="15"/>
      <c r="AT615" s="261" t="s">
        <v>145</v>
      </c>
      <c r="AU615" s="261" t="s">
        <v>143</v>
      </c>
      <c r="AV615" s="15" t="s">
        <v>142</v>
      </c>
      <c r="AW615" s="15" t="s">
        <v>30</v>
      </c>
      <c r="AX615" s="15" t="s">
        <v>81</v>
      </c>
      <c r="AY615" s="261" t="s">
        <v>135</v>
      </c>
    </row>
    <row r="616" s="2" customFormat="1" ht="21.75" customHeight="1">
      <c r="A616" s="38"/>
      <c r="B616" s="39"/>
      <c r="C616" s="215" t="s">
        <v>681</v>
      </c>
      <c r="D616" s="215" t="s">
        <v>138</v>
      </c>
      <c r="E616" s="216" t="s">
        <v>682</v>
      </c>
      <c r="F616" s="217" t="s">
        <v>683</v>
      </c>
      <c r="G616" s="218" t="s">
        <v>141</v>
      </c>
      <c r="H616" s="219">
        <v>3</v>
      </c>
      <c r="I616" s="220"/>
      <c r="J616" s="221">
        <f>ROUND(I616*H616,2)</f>
        <v>0</v>
      </c>
      <c r="K616" s="222"/>
      <c r="L616" s="44"/>
      <c r="M616" s="223" t="s">
        <v>1</v>
      </c>
      <c r="N616" s="224" t="s">
        <v>39</v>
      </c>
      <c r="O616" s="91"/>
      <c r="P616" s="225">
        <f>O616*H616</f>
        <v>0</v>
      </c>
      <c r="Q616" s="225">
        <v>2.0000000000000002E-05</v>
      </c>
      <c r="R616" s="225">
        <f>Q616*H616</f>
        <v>6.0000000000000008E-05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258</v>
      </c>
      <c r="AT616" s="227" t="s">
        <v>138</v>
      </c>
      <c r="AU616" s="227" t="s">
        <v>143</v>
      </c>
      <c r="AY616" s="17" t="s">
        <v>135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143</v>
      </c>
      <c r="BK616" s="228">
        <f>ROUND(I616*H616,2)</f>
        <v>0</v>
      </c>
      <c r="BL616" s="17" t="s">
        <v>258</v>
      </c>
      <c r="BM616" s="227" t="s">
        <v>684</v>
      </c>
    </row>
    <row r="617" s="13" customFormat="1">
      <c r="A617" s="13"/>
      <c r="B617" s="229"/>
      <c r="C617" s="230"/>
      <c r="D617" s="231" t="s">
        <v>145</v>
      </c>
      <c r="E617" s="232" t="s">
        <v>1</v>
      </c>
      <c r="F617" s="233" t="s">
        <v>685</v>
      </c>
      <c r="G617" s="230"/>
      <c r="H617" s="232" t="s">
        <v>1</v>
      </c>
      <c r="I617" s="234"/>
      <c r="J617" s="230"/>
      <c r="K617" s="230"/>
      <c r="L617" s="235"/>
      <c r="M617" s="236"/>
      <c r="N617" s="237"/>
      <c r="O617" s="237"/>
      <c r="P617" s="237"/>
      <c r="Q617" s="237"/>
      <c r="R617" s="237"/>
      <c r="S617" s="237"/>
      <c r="T617" s="238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39" t="s">
        <v>145</v>
      </c>
      <c r="AU617" s="239" t="s">
        <v>143</v>
      </c>
      <c r="AV617" s="13" t="s">
        <v>81</v>
      </c>
      <c r="AW617" s="13" t="s">
        <v>30</v>
      </c>
      <c r="AX617" s="13" t="s">
        <v>73</v>
      </c>
      <c r="AY617" s="239" t="s">
        <v>135</v>
      </c>
    </row>
    <row r="618" s="14" customFormat="1">
      <c r="A618" s="14"/>
      <c r="B618" s="240"/>
      <c r="C618" s="241"/>
      <c r="D618" s="231" t="s">
        <v>145</v>
      </c>
      <c r="E618" s="242" t="s">
        <v>1</v>
      </c>
      <c r="F618" s="243" t="s">
        <v>143</v>
      </c>
      <c r="G618" s="241"/>
      <c r="H618" s="244">
        <v>2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145</v>
      </c>
      <c r="AU618" s="250" t="s">
        <v>143</v>
      </c>
      <c r="AV618" s="14" t="s">
        <v>143</v>
      </c>
      <c r="AW618" s="14" t="s">
        <v>30</v>
      </c>
      <c r="AX618" s="14" t="s">
        <v>73</v>
      </c>
      <c r="AY618" s="250" t="s">
        <v>135</v>
      </c>
    </row>
    <row r="619" s="13" customFormat="1">
      <c r="A619" s="13"/>
      <c r="B619" s="229"/>
      <c r="C619" s="230"/>
      <c r="D619" s="231" t="s">
        <v>145</v>
      </c>
      <c r="E619" s="232" t="s">
        <v>1</v>
      </c>
      <c r="F619" s="233" t="s">
        <v>175</v>
      </c>
      <c r="G619" s="230"/>
      <c r="H619" s="232" t="s">
        <v>1</v>
      </c>
      <c r="I619" s="234"/>
      <c r="J619" s="230"/>
      <c r="K619" s="230"/>
      <c r="L619" s="235"/>
      <c r="M619" s="236"/>
      <c r="N619" s="237"/>
      <c r="O619" s="237"/>
      <c r="P619" s="237"/>
      <c r="Q619" s="237"/>
      <c r="R619" s="237"/>
      <c r="S619" s="237"/>
      <c r="T619" s="238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39" t="s">
        <v>145</v>
      </c>
      <c r="AU619" s="239" t="s">
        <v>143</v>
      </c>
      <c r="AV619" s="13" t="s">
        <v>81</v>
      </c>
      <c r="AW619" s="13" t="s">
        <v>30</v>
      </c>
      <c r="AX619" s="13" t="s">
        <v>73</v>
      </c>
      <c r="AY619" s="239" t="s">
        <v>135</v>
      </c>
    </row>
    <row r="620" s="14" customFormat="1">
      <c r="A620" s="14"/>
      <c r="B620" s="240"/>
      <c r="C620" s="241"/>
      <c r="D620" s="231" t="s">
        <v>145</v>
      </c>
      <c r="E620" s="242" t="s">
        <v>1</v>
      </c>
      <c r="F620" s="243" t="s">
        <v>81</v>
      </c>
      <c r="G620" s="241"/>
      <c r="H620" s="244">
        <v>1</v>
      </c>
      <c r="I620" s="245"/>
      <c r="J620" s="241"/>
      <c r="K620" s="241"/>
      <c r="L620" s="246"/>
      <c r="M620" s="247"/>
      <c r="N620" s="248"/>
      <c r="O620" s="248"/>
      <c r="P620" s="248"/>
      <c r="Q620" s="248"/>
      <c r="R620" s="248"/>
      <c r="S620" s="248"/>
      <c r="T620" s="249"/>
      <c r="U620" s="14"/>
      <c r="V620" s="14"/>
      <c r="W620" s="14"/>
      <c r="X620" s="14"/>
      <c r="Y620" s="14"/>
      <c r="Z620" s="14"/>
      <c r="AA620" s="14"/>
      <c r="AB620" s="14"/>
      <c r="AC620" s="14"/>
      <c r="AD620" s="14"/>
      <c r="AE620" s="14"/>
      <c r="AT620" s="250" t="s">
        <v>145</v>
      </c>
      <c r="AU620" s="250" t="s">
        <v>143</v>
      </c>
      <c r="AV620" s="14" t="s">
        <v>143</v>
      </c>
      <c r="AW620" s="14" t="s">
        <v>30</v>
      </c>
      <c r="AX620" s="14" t="s">
        <v>73</v>
      </c>
      <c r="AY620" s="250" t="s">
        <v>135</v>
      </c>
    </row>
    <row r="621" s="15" customFormat="1">
      <c r="A621" s="15"/>
      <c r="B621" s="251"/>
      <c r="C621" s="252"/>
      <c r="D621" s="231" t="s">
        <v>145</v>
      </c>
      <c r="E621" s="253" t="s">
        <v>1</v>
      </c>
      <c r="F621" s="254" t="s">
        <v>153</v>
      </c>
      <c r="G621" s="252"/>
      <c r="H621" s="255">
        <v>3</v>
      </c>
      <c r="I621" s="256"/>
      <c r="J621" s="252"/>
      <c r="K621" s="252"/>
      <c r="L621" s="257"/>
      <c r="M621" s="258"/>
      <c r="N621" s="259"/>
      <c r="O621" s="259"/>
      <c r="P621" s="259"/>
      <c r="Q621" s="259"/>
      <c r="R621" s="259"/>
      <c r="S621" s="259"/>
      <c r="T621" s="260"/>
      <c r="U621" s="15"/>
      <c r="V621" s="15"/>
      <c r="W621" s="15"/>
      <c r="X621" s="15"/>
      <c r="Y621" s="15"/>
      <c r="Z621" s="15"/>
      <c r="AA621" s="15"/>
      <c r="AB621" s="15"/>
      <c r="AC621" s="15"/>
      <c r="AD621" s="15"/>
      <c r="AE621" s="15"/>
      <c r="AT621" s="261" t="s">
        <v>145</v>
      </c>
      <c r="AU621" s="261" t="s">
        <v>143</v>
      </c>
      <c r="AV621" s="15" t="s">
        <v>142</v>
      </c>
      <c r="AW621" s="15" t="s">
        <v>30</v>
      </c>
      <c r="AX621" s="15" t="s">
        <v>81</v>
      </c>
      <c r="AY621" s="261" t="s">
        <v>135</v>
      </c>
    </row>
    <row r="622" s="2" customFormat="1" ht="24.15" customHeight="1">
      <c r="A622" s="38"/>
      <c r="B622" s="39"/>
      <c r="C622" s="262" t="s">
        <v>686</v>
      </c>
      <c r="D622" s="262" t="s">
        <v>154</v>
      </c>
      <c r="E622" s="263" t="s">
        <v>687</v>
      </c>
      <c r="F622" s="264" t="s">
        <v>688</v>
      </c>
      <c r="G622" s="265" t="s">
        <v>324</v>
      </c>
      <c r="H622" s="266">
        <v>3</v>
      </c>
      <c r="I622" s="267"/>
      <c r="J622" s="268">
        <f>ROUND(I622*H622,2)</f>
        <v>0</v>
      </c>
      <c r="K622" s="269"/>
      <c r="L622" s="270"/>
      <c r="M622" s="271" t="s">
        <v>1</v>
      </c>
      <c r="N622" s="272" t="s">
        <v>39</v>
      </c>
      <c r="O622" s="91"/>
      <c r="P622" s="225">
        <f>O622*H622</f>
        <v>0</v>
      </c>
      <c r="Q622" s="225">
        <v>0.00018000000000000001</v>
      </c>
      <c r="R622" s="225">
        <f>Q622*H622</f>
        <v>0.00054000000000000001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335</v>
      </c>
      <c r="AT622" s="227" t="s">
        <v>154</v>
      </c>
      <c r="AU622" s="227" t="s">
        <v>143</v>
      </c>
      <c r="AY622" s="17" t="s">
        <v>135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143</v>
      </c>
      <c r="BK622" s="228">
        <f>ROUND(I622*H622,2)</f>
        <v>0</v>
      </c>
      <c r="BL622" s="17" t="s">
        <v>258</v>
      </c>
      <c r="BM622" s="227" t="s">
        <v>689</v>
      </c>
    </row>
    <row r="623" s="14" customFormat="1">
      <c r="A623" s="14"/>
      <c r="B623" s="240"/>
      <c r="C623" s="241"/>
      <c r="D623" s="231" t="s">
        <v>145</v>
      </c>
      <c r="E623" s="242" t="s">
        <v>1</v>
      </c>
      <c r="F623" s="243" t="s">
        <v>136</v>
      </c>
      <c r="G623" s="241"/>
      <c r="H623" s="244">
        <v>3</v>
      </c>
      <c r="I623" s="245"/>
      <c r="J623" s="241"/>
      <c r="K623" s="241"/>
      <c r="L623" s="246"/>
      <c r="M623" s="247"/>
      <c r="N623" s="248"/>
      <c r="O623" s="248"/>
      <c r="P623" s="248"/>
      <c r="Q623" s="248"/>
      <c r="R623" s="248"/>
      <c r="S623" s="248"/>
      <c r="T623" s="249"/>
      <c r="U623" s="14"/>
      <c r="V623" s="14"/>
      <c r="W623" s="14"/>
      <c r="X623" s="14"/>
      <c r="Y623" s="14"/>
      <c r="Z623" s="14"/>
      <c r="AA623" s="14"/>
      <c r="AB623" s="14"/>
      <c r="AC623" s="14"/>
      <c r="AD623" s="14"/>
      <c r="AE623" s="14"/>
      <c r="AT623" s="250" t="s">
        <v>145</v>
      </c>
      <c r="AU623" s="250" t="s">
        <v>143</v>
      </c>
      <c r="AV623" s="14" t="s">
        <v>143</v>
      </c>
      <c r="AW623" s="14" t="s">
        <v>30</v>
      </c>
      <c r="AX623" s="14" t="s">
        <v>81</v>
      </c>
      <c r="AY623" s="250" t="s">
        <v>135</v>
      </c>
    </row>
    <row r="624" s="2" customFormat="1" ht="16.5" customHeight="1">
      <c r="A624" s="38"/>
      <c r="B624" s="39"/>
      <c r="C624" s="215" t="s">
        <v>690</v>
      </c>
      <c r="D624" s="215" t="s">
        <v>138</v>
      </c>
      <c r="E624" s="216" t="s">
        <v>691</v>
      </c>
      <c r="F624" s="217" t="s">
        <v>692</v>
      </c>
      <c r="G624" s="218" t="s">
        <v>141</v>
      </c>
      <c r="H624" s="219">
        <v>2</v>
      </c>
      <c r="I624" s="220"/>
      <c r="J624" s="221">
        <f>ROUND(I624*H624,2)</f>
        <v>0</v>
      </c>
      <c r="K624" s="222"/>
      <c r="L624" s="44"/>
      <c r="M624" s="223" t="s">
        <v>1</v>
      </c>
      <c r="N624" s="224" t="s">
        <v>39</v>
      </c>
      <c r="O624" s="91"/>
      <c r="P624" s="225">
        <f>O624*H624</f>
        <v>0</v>
      </c>
      <c r="Q624" s="225">
        <v>0.00075000000000000002</v>
      </c>
      <c r="R624" s="225">
        <f>Q624*H624</f>
        <v>0.0015</v>
      </c>
      <c r="S624" s="225">
        <v>0</v>
      </c>
      <c r="T624" s="226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7" t="s">
        <v>258</v>
      </c>
      <c r="AT624" s="227" t="s">
        <v>138</v>
      </c>
      <c r="AU624" s="227" t="s">
        <v>143</v>
      </c>
      <c r="AY624" s="17" t="s">
        <v>135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7" t="s">
        <v>143</v>
      </c>
      <c r="BK624" s="228">
        <f>ROUND(I624*H624,2)</f>
        <v>0</v>
      </c>
      <c r="BL624" s="17" t="s">
        <v>258</v>
      </c>
      <c r="BM624" s="227" t="s">
        <v>693</v>
      </c>
    </row>
    <row r="625" s="13" customFormat="1">
      <c r="A625" s="13"/>
      <c r="B625" s="229"/>
      <c r="C625" s="230"/>
      <c r="D625" s="231" t="s">
        <v>145</v>
      </c>
      <c r="E625" s="232" t="s">
        <v>1</v>
      </c>
      <c r="F625" s="233" t="s">
        <v>694</v>
      </c>
      <c r="G625" s="230"/>
      <c r="H625" s="232" t="s">
        <v>1</v>
      </c>
      <c r="I625" s="234"/>
      <c r="J625" s="230"/>
      <c r="K625" s="230"/>
      <c r="L625" s="235"/>
      <c r="M625" s="236"/>
      <c r="N625" s="237"/>
      <c r="O625" s="237"/>
      <c r="P625" s="237"/>
      <c r="Q625" s="237"/>
      <c r="R625" s="237"/>
      <c r="S625" s="237"/>
      <c r="T625" s="238"/>
      <c r="U625" s="13"/>
      <c r="V625" s="13"/>
      <c r="W625" s="13"/>
      <c r="X625" s="13"/>
      <c r="Y625" s="13"/>
      <c r="Z625" s="13"/>
      <c r="AA625" s="13"/>
      <c r="AB625" s="13"/>
      <c r="AC625" s="13"/>
      <c r="AD625" s="13"/>
      <c r="AE625" s="13"/>
      <c r="AT625" s="239" t="s">
        <v>145</v>
      </c>
      <c r="AU625" s="239" t="s">
        <v>143</v>
      </c>
      <c r="AV625" s="13" t="s">
        <v>81</v>
      </c>
      <c r="AW625" s="13" t="s">
        <v>30</v>
      </c>
      <c r="AX625" s="13" t="s">
        <v>73</v>
      </c>
      <c r="AY625" s="239" t="s">
        <v>135</v>
      </c>
    </row>
    <row r="626" s="14" customFormat="1">
      <c r="A626" s="14"/>
      <c r="B626" s="240"/>
      <c r="C626" s="241"/>
      <c r="D626" s="231" t="s">
        <v>145</v>
      </c>
      <c r="E626" s="242" t="s">
        <v>1</v>
      </c>
      <c r="F626" s="243" t="s">
        <v>284</v>
      </c>
      <c r="G626" s="241"/>
      <c r="H626" s="244">
        <v>2</v>
      </c>
      <c r="I626" s="245"/>
      <c r="J626" s="241"/>
      <c r="K626" s="241"/>
      <c r="L626" s="246"/>
      <c r="M626" s="247"/>
      <c r="N626" s="248"/>
      <c r="O626" s="248"/>
      <c r="P626" s="248"/>
      <c r="Q626" s="248"/>
      <c r="R626" s="248"/>
      <c r="S626" s="248"/>
      <c r="T626" s="249"/>
      <c r="U626" s="14"/>
      <c r="V626" s="14"/>
      <c r="W626" s="14"/>
      <c r="X626" s="14"/>
      <c r="Y626" s="14"/>
      <c r="Z626" s="14"/>
      <c r="AA626" s="14"/>
      <c r="AB626" s="14"/>
      <c r="AC626" s="14"/>
      <c r="AD626" s="14"/>
      <c r="AE626" s="14"/>
      <c r="AT626" s="250" t="s">
        <v>145</v>
      </c>
      <c r="AU626" s="250" t="s">
        <v>143</v>
      </c>
      <c r="AV626" s="14" t="s">
        <v>143</v>
      </c>
      <c r="AW626" s="14" t="s">
        <v>30</v>
      </c>
      <c r="AX626" s="14" t="s">
        <v>81</v>
      </c>
      <c r="AY626" s="250" t="s">
        <v>135</v>
      </c>
    </row>
    <row r="627" s="2" customFormat="1" ht="16.5" customHeight="1">
      <c r="A627" s="38"/>
      <c r="B627" s="39"/>
      <c r="C627" s="215" t="s">
        <v>695</v>
      </c>
      <c r="D627" s="215" t="s">
        <v>138</v>
      </c>
      <c r="E627" s="216" t="s">
        <v>696</v>
      </c>
      <c r="F627" s="217" t="s">
        <v>697</v>
      </c>
      <c r="G627" s="218" t="s">
        <v>141</v>
      </c>
      <c r="H627" s="219">
        <v>2</v>
      </c>
      <c r="I627" s="220"/>
      <c r="J627" s="221">
        <f>ROUND(I627*H627,2)</f>
        <v>0</v>
      </c>
      <c r="K627" s="222"/>
      <c r="L627" s="44"/>
      <c r="M627" s="223" t="s">
        <v>1</v>
      </c>
      <c r="N627" s="224" t="s">
        <v>39</v>
      </c>
      <c r="O627" s="91"/>
      <c r="P627" s="225">
        <f>O627*H627</f>
        <v>0</v>
      </c>
      <c r="Q627" s="225">
        <v>0</v>
      </c>
      <c r="R627" s="225">
        <f>Q627*H627</f>
        <v>0</v>
      </c>
      <c r="S627" s="225">
        <v>0.0055999999999999999</v>
      </c>
      <c r="T627" s="226">
        <f>S627*H627</f>
        <v>0.0112</v>
      </c>
      <c r="U627" s="38"/>
      <c r="V627" s="38"/>
      <c r="W627" s="38"/>
      <c r="X627" s="38"/>
      <c r="Y627" s="38"/>
      <c r="Z627" s="38"/>
      <c r="AA627" s="38"/>
      <c r="AB627" s="38"/>
      <c r="AC627" s="38"/>
      <c r="AD627" s="38"/>
      <c r="AE627" s="38"/>
      <c r="AR627" s="227" t="s">
        <v>258</v>
      </c>
      <c r="AT627" s="227" t="s">
        <v>138</v>
      </c>
      <c r="AU627" s="227" t="s">
        <v>143</v>
      </c>
      <c r="AY627" s="17" t="s">
        <v>135</v>
      </c>
      <c r="BE627" s="228">
        <f>IF(N627="základní",J627,0)</f>
        <v>0</v>
      </c>
      <c r="BF627" s="228">
        <f>IF(N627="snížená",J627,0)</f>
        <v>0</v>
      </c>
      <c r="BG627" s="228">
        <f>IF(N627="zákl. přenesená",J627,0)</f>
        <v>0</v>
      </c>
      <c r="BH627" s="228">
        <f>IF(N627="sníž. přenesená",J627,0)</f>
        <v>0</v>
      </c>
      <c r="BI627" s="228">
        <f>IF(N627="nulová",J627,0)</f>
        <v>0</v>
      </c>
      <c r="BJ627" s="17" t="s">
        <v>143</v>
      </c>
      <c r="BK627" s="228">
        <f>ROUND(I627*H627,2)</f>
        <v>0</v>
      </c>
      <c r="BL627" s="17" t="s">
        <v>258</v>
      </c>
      <c r="BM627" s="227" t="s">
        <v>698</v>
      </c>
    </row>
    <row r="628" s="2" customFormat="1" ht="16.5" customHeight="1">
      <c r="A628" s="38"/>
      <c r="B628" s="39"/>
      <c r="C628" s="215" t="s">
        <v>699</v>
      </c>
      <c r="D628" s="215" t="s">
        <v>138</v>
      </c>
      <c r="E628" s="216" t="s">
        <v>700</v>
      </c>
      <c r="F628" s="217" t="s">
        <v>701</v>
      </c>
      <c r="G628" s="218" t="s">
        <v>141</v>
      </c>
      <c r="H628" s="219">
        <v>2</v>
      </c>
      <c r="I628" s="220"/>
      <c r="J628" s="221">
        <f>ROUND(I628*H628,2)</f>
        <v>0</v>
      </c>
      <c r="K628" s="222"/>
      <c r="L628" s="44"/>
      <c r="M628" s="223" t="s">
        <v>1</v>
      </c>
      <c r="N628" s="224" t="s">
        <v>39</v>
      </c>
      <c r="O628" s="91"/>
      <c r="P628" s="225">
        <f>O628*H628</f>
        <v>0</v>
      </c>
      <c r="Q628" s="225">
        <v>2.0000000000000002E-05</v>
      </c>
      <c r="R628" s="225">
        <f>Q628*H628</f>
        <v>4.0000000000000003E-05</v>
      </c>
      <c r="S628" s="225">
        <v>2.0000000000000002E-05</v>
      </c>
      <c r="T628" s="226">
        <f>S628*H628</f>
        <v>4.0000000000000003E-05</v>
      </c>
      <c r="U628" s="38"/>
      <c r="V628" s="38"/>
      <c r="W628" s="38"/>
      <c r="X628" s="38"/>
      <c r="Y628" s="38"/>
      <c r="Z628" s="38"/>
      <c r="AA628" s="38"/>
      <c r="AB628" s="38"/>
      <c r="AC628" s="38"/>
      <c r="AD628" s="38"/>
      <c r="AE628" s="38"/>
      <c r="AR628" s="227" t="s">
        <v>258</v>
      </c>
      <c r="AT628" s="227" t="s">
        <v>138</v>
      </c>
      <c r="AU628" s="227" t="s">
        <v>143</v>
      </c>
      <c r="AY628" s="17" t="s">
        <v>135</v>
      </c>
      <c r="BE628" s="228">
        <f>IF(N628="základní",J628,0)</f>
        <v>0</v>
      </c>
      <c r="BF628" s="228">
        <f>IF(N628="snížená",J628,0)</f>
        <v>0</v>
      </c>
      <c r="BG628" s="228">
        <f>IF(N628="zákl. přenesená",J628,0)</f>
        <v>0</v>
      </c>
      <c r="BH628" s="228">
        <f>IF(N628="sníž. přenesená",J628,0)</f>
        <v>0</v>
      </c>
      <c r="BI628" s="228">
        <f>IF(N628="nulová",J628,0)</f>
        <v>0</v>
      </c>
      <c r="BJ628" s="17" t="s">
        <v>143</v>
      </c>
      <c r="BK628" s="228">
        <f>ROUND(I628*H628,2)</f>
        <v>0</v>
      </c>
      <c r="BL628" s="17" t="s">
        <v>258</v>
      </c>
      <c r="BM628" s="227" t="s">
        <v>702</v>
      </c>
    </row>
    <row r="629" s="2" customFormat="1" ht="21.75" customHeight="1">
      <c r="A629" s="38"/>
      <c r="B629" s="39"/>
      <c r="C629" s="215" t="s">
        <v>703</v>
      </c>
      <c r="D629" s="215" t="s">
        <v>138</v>
      </c>
      <c r="E629" s="216" t="s">
        <v>704</v>
      </c>
      <c r="F629" s="217" t="s">
        <v>705</v>
      </c>
      <c r="G629" s="218" t="s">
        <v>324</v>
      </c>
      <c r="H629" s="219">
        <v>26</v>
      </c>
      <c r="I629" s="220"/>
      <c r="J629" s="221">
        <f>ROUND(I629*H629,2)</f>
        <v>0</v>
      </c>
      <c r="K629" s="222"/>
      <c r="L629" s="44"/>
      <c r="M629" s="223" t="s">
        <v>1</v>
      </c>
      <c r="N629" s="224" t="s">
        <v>39</v>
      </c>
      <c r="O629" s="91"/>
      <c r="P629" s="225">
        <f>O629*H629</f>
        <v>0</v>
      </c>
      <c r="Q629" s="225">
        <v>1.0000000000000001E-05</v>
      </c>
      <c r="R629" s="225">
        <f>Q629*H629</f>
        <v>0.00026000000000000003</v>
      </c>
      <c r="S629" s="225">
        <v>0</v>
      </c>
      <c r="T629" s="226">
        <f>S629*H629</f>
        <v>0</v>
      </c>
      <c r="U629" s="38"/>
      <c r="V629" s="38"/>
      <c r="W629" s="38"/>
      <c r="X629" s="38"/>
      <c r="Y629" s="38"/>
      <c r="Z629" s="38"/>
      <c r="AA629" s="38"/>
      <c r="AB629" s="38"/>
      <c r="AC629" s="38"/>
      <c r="AD629" s="38"/>
      <c r="AE629" s="38"/>
      <c r="AR629" s="227" t="s">
        <v>258</v>
      </c>
      <c r="AT629" s="227" t="s">
        <v>138</v>
      </c>
      <c r="AU629" s="227" t="s">
        <v>143</v>
      </c>
      <c r="AY629" s="17" t="s">
        <v>135</v>
      </c>
      <c r="BE629" s="228">
        <f>IF(N629="základní",J629,0)</f>
        <v>0</v>
      </c>
      <c r="BF629" s="228">
        <f>IF(N629="snížená",J629,0)</f>
        <v>0</v>
      </c>
      <c r="BG629" s="228">
        <f>IF(N629="zákl. přenesená",J629,0)</f>
        <v>0</v>
      </c>
      <c r="BH629" s="228">
        <f>IF(N629="sníž. přenesená",J629,0)</f>
        <v>0</v>
      </c>
      <c r="BI629" s="228">
        <f>IF(N629="nulová",J629,0)</f>
        <v>0</v>
      </c>
      <c r="BJ629" s="17" t="s">
        <v>143</v>
      </c>
      <c r="BK629" s="228">
        <f>ROUND(I629*H629,2)</f>
        <v>0</v>
      </c>
      <c r="BL629" s="17" t="s">
        <v>258</v>
      </c>
      <c r="BM629" s="227" t="s">
        <v>706</v>
      </c>
    </row>
    <row r="630" s="14" customFormat="1">
      <c r="A630" s="14"/>
      <c r="B630" s="240"/>
      <c r="C630" s="241"/>
      <c r="D630" s="231" t="s">
        <v>145</v>
      </c>
      <c r="E630" s="242" t="s">
        <v>1</v>
      </c>
      <c r="F630" s="243" t="s">
        <v>309</v>
      </c>
      <c r="G630" s="241"/>
      <c r="H630" s="244">
        <v>26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145</v>
      </c>
      <c r="AU630" s="250" t="s">
        <v>143</v>
      </c>
      <c r="AV630" s="14" t="s">
        <v>143</v>
      </c>
      <c r="AW630" s="14" t="s">
        <v>30</v>
      </c>
      <c r="AX630" s="14" t="s">
        <v>81</v>
      </c>
      <c r="AY630" s="250" t="s">
        <v>135</v>
      </c>
    </row>
    <row r="631" s="2" customFormat="1" ht="24.15" customHeight="1">
      <c r="A631" s="38"/>
      <c r="B631" s="39"/>
      <c r="C631" s="215" t="s">
        <v>707</v>
      </c>
      <c r="D631" s="215" t="s">
        <v>138</v>
      </c>
      <c r="E631" s="216" t="s">
        <v>708</v>
      </c>
      <c r="F631" s="217" t="s">
        <v>709</v>
      </c>
      <c r="G631" s="218" t="s">
        <v>324</v>
      </c>
      <c r="H631" s="219">
        <v>26</v>
      </c>
      <c r="I631" s="220"/>
      <c r="J631" s="221">
        <f>ROUND(I631*H631,2)</f>
        <v>0</v>
      </c>
      <c r="K631" s="222"/>
      <c r="L631" s="44"/>
      <c r="M631" s="223" t="s">
        <v>1</v>
      </c>
      <c r="N631" s="224" t="s">
        <v>39</v>
      </c>
      <c r="O631" s="91"/>
      <c r="P631" s="225">
        <f>O631*H631</f>
        <v>0</v>
      </c>
      <c r="Q631" s="225">
        <v>2.0000000000000002E-05</v>
      </c>
      <c r="R631" s="225">
        <f>Q631*H631</f>
        <v>0.00052000000000000006</v>
      </c>
      <c r="S631" s="225">
        <v>0</v>
      </c>
      <c r="T631" s="226">
        <f>S631*H631</f>
        <v>0</v>
      </c>
      <c r="U631" s="38"/>
      <c r="V631" s="38"/>
      <c r="W631" s="38"/>
      <c r="X631" s="38"/>
      <c r="Y631" s="38"/>
      <c r="Z631" s="38"/>
      <c r="AA631" s="38"/>
      <c r="AB631" s="38"/>
      <c r="AC631" s="38"/>
      <c r="AD631" s="38"/>
      <c r="AE631" s="38"/>
      <c r="AR631" s="227" t="s">
        <v>258</v>
      </c>
      <c r="AT631" s="227" t="s">
        <v>138</v>
      </c>
      <c r="AU631" s="227" t="s">
        <v>143</v>
      </c>
      <c r="AY631" s="17" t="s">
        <v>135</v>
      </c>
      <c r="BE631" s="228">
        <f>IF(N631="základní",J631,0)</f>
        <v>0</v>
      </c>
      <c r="BF631" s="228">
        <f>IF(N631="snížená",J631,0)</f>
        <v>0</v>
      </c>
      <c r="BG631" s="228">
        <f>IF(N631="zákl. přenesená",J631,0)</f>
        <v>0</v>
      </c>
      <c r="BH631" s="228">
        <f>IF(N631="sníž. přenesená",J631,0)</f>
        <v>0</v>
      </c>
      <c r="BI631" s="228">
        <f>IF(N631="nulová",J631,0)</f>
        <v>0</v>
      </c>
      <c r="BJ631" s="17" t="s">
        <v>143</v>
      </c>
      <c r="BK631" s="228">
        <f>ROUND(I631*H631,2)</f>
        <v>0</v>
      </c>
      <c r="BL631" s="17" t="s">
        <v>258</v>
      </c>
      <c r="BM631" s="227" t="s">
        <v>710</v>
      </c>
    </row>
    <row r="632" s="14" customFormat="1">
      <c r="A632" s="14"/>
      <c r="B632" s="240"/>
      <c r="C632" s="241"/>
      <c r="D632" s="231" t="s">
        <v>145</v>
      </c>
      <c r="E632" s="242" t="s">
        <v>1</v>
      </c>
      <c r="F632" s="243" t="s">
        <v>309</v>
      </c>
      <c r="G632" s="241"/>
      <c r="H632" s="244">
        <v>26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145</v>
      </c>
      <c r="AU632" s="250" t="s">
        <v>143</v>
      </c>
      <c r="AV632" s="14" t="s">
        <v>143</v>
      </c>
      <c r="AW632" s="14" t="s">
        <v>30</v>
      </c>
      <c r="AX632" s="14" t="s">
        <v>81</v>
      </c>
      <c r="AY632" s="250" t="s">
        <v>135</v>
      </c>
    </row>
    <row r="633" s="2" customFormat="1" ht="24.15" customHeight="1">
      <c r="A633" s="38"/>
      <c r="B633" s="39"/>
      <c r="C633" s="215" t="s">
        <v>711</v>
      </c>
      <c r="D633" s="215" t="s">
        <v>138</v>
      </c>
      <c r="E633" s="216" t="s">
        <v>712</v>
      </c>
      <c r="F633" s="217" t="s">
        <v>713</v>
      </c>
      <c r="G633" s="218" t="s">
        <v>149</v>
      </c>
      <c r="H633" s="219">
        <v>0.036999999999999998</v>
      </c>
      <c r="I633" s="220"/>
      <c r="J633" s="221">
        <f>ROUND(I633*H633,2)</f>
        <v>0</v>
      </c>
      <c r="K633" s="222"/>
      <c r="L633" s="44"/>
      <c r="M633" s="223" t="s">
        <v>1</v>
      </c>
      <c r="N633" s="224" t="s">
        <v>39</v>
      </c>
      <c r="O633" s="91"/>
      <c r="P633" s="225">
        <f>O633*H633</f>
        <v>0</v>
      </c>
      <c r="Q633" s="225">
        <v>0</v>
      </c>
      <c r="R633" s="225">
        <f>Q633*H633</f>
        <v>0</v>
      </c>
      <c r="S633" s="225">
        <v>0</v>
      </c>
      <c r="T633" s="226">
        <f>S633*H633</f>
        <v>0</v>
      </c>
      <c r="U633" s="38"/>
      <c r="V633" s="38"/>
      <c r="W633" s="38"/>
      <c r="X633" s="38"/>
      <c r="Y633" s="38"/>
      <c r="Z633" s="38"/>
      <c r="AA633" s="38"/>
      <c r="AB633" s="38"/>
      <c r="AC633" s="38"/>
      <c r="AD633" s="38"/>
      <c r="AE633" s="38"/>
      <c r="AR633" s="227" t="s">
        <v>258</v>
      </c>
      <c r="AT633" s="227" t="s">
        <v>138</v>
      </c>
      <c r="AU633" s="227" t="s">
        <v>143</v>
      </c>
      <c r="AY633" s="17" t="s">
        <v>135</v>
      </c>
      <c r="BE633" s="228">
        <f>IF(N633="základní",J633,0)</f>
        <v>0</v>
      </c>
      <c r="BF633" s="228">
        <f>IF(N633="snížená",J633,0)</f>
        <v>0</v>
      </c>
      <c r="BG633" s="228">
        <f>IF(N633="zákl. přenesená",J633,0)</f>
        <v>0</v>
      </c>
      <c r="BH633" s="228">
        <f>IF(N633="sníž. přenesená",J633,0)</f>
        <v>0</v>
      </c>
      <c r="BI633" s="228">
        <f>IF(N633="nulová",J633,0)</f>
        <v>0</v>
      </c>
      <c r="BJ633" s="17" t="s">
        <v>143</v>
      </c>
      <c r="BK633" s="228">
        <f>ROUND(I633*H633,2)</f>
        <v>0</v>
      </c>
      <c r="BL633" s="17" t="s">
        <v>258</v>
      </c>
      <c r="BM633" s="227" t="s">
        <v>714</v>
      </c>
    </row>
    <row r="634" s="2" customFormat="1" ht="33" customHeight="1">
      <c r="A634" s="38"/>
      <c r="B634" s="39"/>
      <c r="C634" s="215" t="s">
        <v>715</v>
      </c>
      <c r="D634" s="215" t="s">
        <v>138</v>
      </c>
      <c r="E634" s="216" t="s">
        <v>716</v>
      </c>
      <c r="F634" s="217" t="s">
        <v>717</v>
      </c>
      <c r="G634" s="218" t="s">
        <v>149</v>
      </c>
      <c r="H634" s="219">
        <v>0.073999999999999996</v>
      </c>
      <c r="I634" s="220"/>
      <c r="J634" s="221">
        <f>ROUND(I634*H634,2)</f>
        <v>0</v>
      </c>
      <c r="K634" s="222"/>
      <c r="L634" s="44"/>
      <c r="M634" s="223" t="s">
        <v>1</v>
      </c>
      <c r="N634" s="224" t="s">
        <v>39</v>
      </c>
      <c r="O634" s="91"/>
      <c r="P634" s="225">
        <f>O634*H634</f>
        <v>0</v>
      </c>
      <c r="Q634" s="225">
        <v>0</v>
      </c>
      <c r="R634" s="225">
        <f>Q634*H634</f>
        <v>0</v>
      </c>
      <c r="S634" s="225">
        <v>0</v>
      </c>
      <c r="T634" s="22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258</v>
      </c>
      <c r="AT634" s="227" t="s">
        <v>138</v>
      </c>
      <c r="AU634" s="227" t="s">
        <v>143</v>
      </c>
      <c r="AY634" s="17" t="s">
        <v>135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143</v>
      </c>
      <c r="BK634" s="228">
        <f>ROUND(I634*H634,2)</f>
        <v>0</v>
      </c>
      <c r="BL634" s="17" t="s">
        <v>258</v>
      </c>
      <c r="BM634" s="227" t="s">
        <v>718</v>
      </c>
    </row>
    <row r="635" s="14" customFormat="1">
      <c r="A635" s="14"/>
      <c r="B635" s="240"/>
      <c r="C635" s="241"/>
      <c r="D635" s="231" t="s">
        <v>145</v>
      </c>
      <c r="E635" s="241"/>
      <c r="F635" s="243" t="s">
        <v>719</v>
      </c>
      <c r="G635" s="241"/>
      <c r="H635" s="244">
        <v>0.073999999999999996</v>
      </c>
      <c r="I635" s="245"/>
      <c r="J635" s="241"/>
      <c r="K635" s="241"/>
      <c r="L635" s="246"/>
      <c r="M635" s="247"/>
      <c r="N635" s="248"/>
      <c r="O635" s="248"/>
      <c r="P635" s="248"/>
      <c r="Q635" s="248"/>
      <c r="R635" s="248"/>
      <c r="S635" s="248"/>
      <c r="T635" s="249"/>
      <c r="U635" s="14"/>
      <c r="V635" s="14"/>
      <c r="W635" s="14"/>
      <c r="X635" s="14"/>
      <c r="Y635" s="14"/>
      <c r="Z635" s="14"/>
      <c r="AA635" s="14"/>
      <c r="AB635" s="14"/>
      <c r="AC635" s="14"/>
      <c r="AD635" s="14"/>
      <c r="AE635" s="14"/>
      <c r="AT635" s="250" t="s">
        <v>145</v>
      </c>
      <c r="AU635" s="250" t="s">
        <v>143</v>
      </c>
      <c r="AV635" s="14" t="s">
        <v>143</v>
      </c>
      <c r="AW635" s="14" t="s">
        <v>4</v>
      </c>
      <c r="AX635" s="14" t="s">
        <v>81</v>
      </c>
      <c r="AY635" s="250" t="s">
        <v>135</v>
      </c>
    </row>
    <row r="636" s="12" customFormat="1" ht="22.8" customHeight="1">
      <c r="A636" s="12"/>
      <c r="B636" s="199"/>
      <c r="C636" s="200"/>
      <c r="D636" s="201" t="s">
        <v>72</v>
      </c>
      <c r="E636" s="213" t="s">
        <v>720</v>
      </c>
      <c r="F636" s="213" t="s">
        <v>721</v>
      </c>
      <c r="G636" s="200"/>
      <c r="H636" s="200"/>
      <c r="I636" s="203"/>
      <c r="J636" s="214">
        <f>BK636</f>
        <v>0</v>
      </c>
      <c r="K636" s="200"/>
      <c r="L636" s="205"/>
      <c r="M636" s="206"/>
      <c r="N636" s="207"/>
      <c r="O636" s="207"/>
      <c r="P636" s="208">
        <f>SUM(P637:P660)</f>
        <v>0</v>
      </c>
      <c r="Q636" s="207"/>
      <c r="R636" s="208">
        <f>SUM(R637:R660)</f>
        <v>0.0043300000000000005</v>
      </c>
      <c r="S636" s="207"/>
      <c r="T636" s="209">
        <f>SUM(T637:T660)</f>
        <v>0.05076</v>
      </c>
      <c r="U636" s="12"/>
      <c r="V636" s="12"/>
      <c r="W636" s="12"/>
      <c r="X636" s="12"/>
      <c r="Y636" s="12"/>
      <c r="Z636" s="12"/>
      <c r="AA636" s="12"/>
      <c r="AB636" s="12"/>
      <c r="AC636" s="12"/>
      <c r="AD636" s="12"/>
      <c r="AE636" s="12"/>
      <c r="AR636" s="210" t="s">
        <v>143</v>
      </c>
      <c r="AT636" s="211" t="s">
        <v>72</v>
      </c>
      <c r="AU636" s="211" t="s">
        <v>81</v>
      </c>
      <c r="AY636" s="210" t="s">
        <v>135</v>
      </c>
      <c r="BK636" s="212">
        <f>SUM(BK637:BK660)</f>
        <v>0</v>
      </c>
    </row>
    <row r="637" s="2" customFormat="1" ht="16.5" customHeight="1">
      <c r="A637" s="38"/>
      <c r="B637" s="39"/>
      <c r="C637" s="215" t="s">
        <v>722</v>
      </c>
      <c r="D637" s="215" t="s">
        <v>138</v>
      </c>
      <c r="E637" s="216" t="s">
        <v>723</v>
      </c>
      <c r="F637" s="217" t="s">
        <v>724</v>
      </c>
      <c r="G637" s="218" t="s">
        <v>141</v>
      </c>
      <c r="H637" s="219">
        <v>1</v>
      </c>
      <c r="I637" s="220"/>
      <c r="J637" s="221">
        <f>ROUND(I637*H637,2)</f>
        <v>0</v>
      </c>
      <c r="K637" s="222"/>
      <c r="L637" s="44"/>
      <c r="M637" s="223" t="s">
        <v>1</v>
      </c>
      <c r="N637" s="224" t="s">
        <v>39</v>
      </c>
      <c r="O637" s="91"/>
      <c r="P637" s="225">
        <f>O637*H637</f>
        <v>0</v>
      </c>
      <c r="Q637" s="225">
        <v>0.00010000000000000001</v>
      </c>
      <c r="R637" s="225">
        <f>Q637*H637</f>
        <v>0.00010000000000000001</v>
      </c>
      <c r="S637" s="225">
        <v>0</v>
      </c>
      <c r="T637" s="226">
        <f>S637*H637</f>
        <v>0</v>
      </c>
      <c r="U637" s="38"/>
      <c r="V637" s="38"/>
      <c r="W637" s="38"/>
      <c r="X637" s="38"/>
      <c r="Y637" s="38"/>
      <c r="Z637" s="38"/>
      <c r="AA637" s="38"/>
      <c r="AB637" s="38"/>
      <c r="AC637" s="38"/>
      <c r="AD637" s="38"/>
      <c r="AE637" s="38"/>
      <c r="AR637" s="227" t="s">
        <v>258</v>
      </c>
      <c r="AT637" s="227" t="s">
        <v>138</v>
      </c>
      <c r="AU637" s="227" t="s">
        <v>143</v>
      </c>
      <c r="AY637" s="17" t="s">
        <v>135</v>
      </c>
      <c r="BE637" s="228">
        <f>IF(N637="základní",J637,0)</f>
        <v>0</v>
      </c>
      <c r="BF637" s="228">
        <f>IF(N637="snížená",J637,0)</f>
        <v>0</v>
      </c>
      <c r="BG637" s="228">
        <f>IF(N637="zákl. přenesená",J637,0)</f>
        <v>0</v>
      </c>
      <c r="BH637" s="228">
        <f>IF(N637="sníž. přenesená",J637,0)</f>
        <v>0</v>
      </c>
      <c r="BI637" s="228">
        <f>IF(N637="nulová",J637,0)</f>
        <v>0</v>
      </c>
      <c r="BJ637" s="17" t="s">
        <v>143</v>
      </c>
      <c r="BK637" s="228">
        <f>ROUND(I637*H637,2)</f>
        <v>0</v>
      </c>
      <c r="BL637" s="17" t="s">
        <v>258</v>
      </c>
      <c r="BM637" s="227" t="s">
        <v>725</v>
      </c>
    </row>
    <row r="638" s="13" customFormat="1">
      <c r="A638" s="13"/>
      <c r="B638" s="229"/>
      <c r="C638" s="230"/>
      <c r="D638" s="231" t="s">
        <v>145</v>
      </c>
      <c r="E638" s="232" t="s">
        <v>1</v>
      </c>
      <c r="F638" s="233" t="s">
        <v>726</v>
      </c>
      <c r="G638" s="230"/>
      <c r="H638" s="232" t="s">
        <v>1</v>
      </c>
      <c r="I638" s="234"/>
      <c r="J638" s="230"/>
      <c r="K638" s="230"/>
      <c r="L638" s="235"/>
      <c r="M638" s="236"/>
      <c r="N638" s="237"/>
      <c r="O638" s="237"/>
      <c r="P638" s="237"/>
      <c r="Q638" s="237"/>
      <c r="R638" s="237"/>
      <c r="S638" s="237"/>
      <c r="T638" s="238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39" t="s">
        <v>145</v>
      </c>
      <c r="AU638" s="239" t="s">
        <v>143</v>
      </c>
      <c r="AV638" s="13" t="s">
        <v>81</v>
      </c>
      <c r="AW638" s="13" t="s">
        <v>30</v>
      </c>
      <c r="AX638" s="13" t="s">
        <v>73</v>
      </c>
      <c r="AY638" s="239" t="s">
        <v>135</v>
      </c>
    </row>
    <row r="639" s="14" customFormat="1">
      <c r="A639" s="14"/>
      <c r="B639" s="240"/>
      <c r="C639" s="241"/>
      <c r="D639" s="231" t="s">
        <v>145</v>
      </c>
      <c r="E639" s="242" t="s">
        <v>1</v>
      </c>
      <c r="F639" s="243" t="s">
        <v>81</v>
      </c>
      <c r="G639" s="241"/>
      <c r="H639" s="244">
        <v>1</v>
      </c>
      <c r="I639" s="245"/>
      <c r="J639" s="241"/>
      <c r="K639" s="241"/>
      <c r="L639" s="246"/>
      <c r="M639" s="247"/>
      <c r="N639" s="248"/>
      <c r="O639" s="248"/>
      <c r="P639" s="248"/>
      <c r="Q639" s="248"/>
      <c r="R639" s="248"/>
      <c r="S639" s="248"/>
      <c r="T639" s="249"/>
      <c r="U639" s="14"/>
      <c r="V639" s="14"/>
      <c r="W639" s="14"/>
      <c r="X639" s="14"/>
      <c r="Y639" s="14"/>
      <c r="Z639" s="14"/>
      <c r="AA639" s="14"/>
      <c r="AB639" s="14"/>
      <c r="AC639" s="14"/>
      <c r="AD639" s="14"/>
      <c r="AE639" s="14"/>
      <c r="AT639" s="250" t="s">
        <v>145</v>
      </c>
      <c r="AU639" s="250" t="s">
        <v>143</v>
      </c>
      <c r="AV639" s="14" t="s">
        <v>143</v>
      </c>
      <c r="AW639" s="14" t="s">
        <v>30</v>
      </c>
      <c r="AX639" s="14" t="s">
        <v>81</v>
      </c>
      <c r="AY639" s="250" t="s">
        <v>135</v>
      </c>
    </row>
    <row r="640" s="2" customFormat="1" ht="21.75" customHeight="1">
      <c r="A640" s="38"/>
      <c r="B640" s="39"/>
      <c r="C640" s="262" t="s">
        <v>727</v>
      </c>
      <c r="D640" s="262" t="s">
        <v>154</v>
      </c>
      <c r="E640" s="263" t="s">
        <v>728</v>
      </c>
      <c r="F640" s="264" t="s">
        <v>729</v>
      </c>
      <c r="G640" s="265" t="s">
        <v>141</v>
      </c>
      <c r="H640" s="266">
        <v>1</v>
      </c>
      <c r="I640" s="267"/>
      <c r="J640" s="268">
        <f>ROUND(I640*H640,2)</f>
        <v>0</v>
      </c>
      <c r="K640" s="269"/>
      <c r="L640" s="270"/>
      <c r="M640" s="271" t="s">
        <v>1</v>
      </c>
      <c r="N640" s="272" t="s">
        <v>39</v>
      </c>
      <c r="O640" s="91"/>
      <c r="P640" s="225">
        <f>O640*H640</f>
        <v>0</v>
      </c>
      <c r="Q640" s="225">
        <v>0.00011</v>
      </c>
      <c r="R640" s="225">
        <f>Q640*H640</f>
        <v>0.00011</v>
      </c>
      <c r="S640" s="225">
        <v>0</v>
      </c>
      <c r="T640" s="226">
        <f>S640*H640</f>
        <v>0</v>
      </c>
      <c r="U640" s="38"/>
      <c r="V640" s="38"/>
      <c r="W640" s="38"/>
      <c r="X640" s="38"/>
      <c r="Y640" s="38"/>
      <c r="Z640" s="38"/>
      <c r="AA640" s="38"/>
      <c r="AB640" s="38"/>
      <c r="AC640" s="38"/>
      <c r="AD640" s="38"/>
      <c r="AE640" s="38"/>
      <c r="AR640" s="227" t="s">
        <v>157</v>
      </c>
      <c r="AT640" s="227" t="s">
        <v>154</v>
      </c>
      <c r="AU640" s="227" t="s">
        <v>143</v>
      </c>
      <c r="AY640" s="17" t="s">
        <v>135</v>
      </c>
      <c r="BE640" s="228">
        <f>IF(N640="základní",J640,0)</f>
        <v>0</v>
      </c>
      <c r="BF640" s="228">
        <f>IF(N640="snížená",J640,0)</f>
        <v>0</v>
      </c>
      <c r="BG640" s="228">
        <f>IF(N640="zákl. přenesená",J640,0)</f>
        <v>0</v>
      </c>
      <c r="BH640" s="228">
        <f>IF(N640="sníž. přenesená",J640,0)</f>
        <v>0</v>
      </c>
      <c r="BI640" s="228">
        <f>IF(N640="nulová",J640,0)</f>
        <v>0</v>
      </c>
      <c r="BJ640" s="17" t="s">
        <v>143</v>
      </c>
      <c r="BK640" s="228">
        <f>ROUND(I640*H640,2)</f>
        <v>0</v>
      </c>
      <c r="BL640" s="17" t="s">
        <v>142</v>
      </c>
      <c r="BM640" s="227" t="s">
        <v>730</v>
      </c>
    </row>
    <row r="641" s="14" customFormat="1">
      <c r="A641" s="14"/>
      <c r="B641" s="240"/>
      <c r="C641" s="241"/>
      <c r="D641" s="231" t="s">
        <v>145</v>
      </c>
      <c r="E641" s="242" t="s">
        <v>1</v>
      </c>
      <c r="F641" s="243" t="s">
        <v>81</v>
      </c>
      <c r="G641" s="241"/>
      <c r="H641" s="244">
        <v>1</v>
      </c>
      <c r="I641" s="245"/>
      <c r="J641" s="241"/>
      <c r="K641" s="241"/>
      <c r="L641" s="246"/>
      <c r="M641" s="247"/>
      <c r="N641" s="248"/>
      <c r="O641" s="248"/>
      <c r="P641" s="248"/>
      <c r="Q641" s="248"/>
      <c r="R641" s="248"/>
      <c r="S641" s="248"/>
      <c r="T641" s="249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50" t="s">
        <v>145</v>
      </c>
      <c r="AU641" s="250" t="s">
        <v>143</v>
      </c>
      <c r="AV641" s="14" t="s">
        <v>143</v>
      </c>
      <c r="AW641" s="14" t="s">
        <v>30</v>
      </c>
      <c r="AX641" s="14" t="s">
        <v>81</v>
      </c>
      <c r="AY641" s="250" t="s">
        <v>135</v>
      </c>
    </row>
    <row r="642" s="2" customFormat="1" ht="21.75" customHeight="1">
      <c r="A642" s="38"/>
      <c r="B642" s="39"/>
      <c r="C642" s="215" t="s">
        <v>731</v>
      </c>
      <c r="D642" s="215" t="s">
        <v>138</v>
      </c>
      <c r="E642" s="216" t="s">
        <v>732</v>
      </c>
      <c r="F642" s="217" t="s">
        <v>733</v>
      </c>
      <c r="G642" s="218" t="s">
        <v>324</v>
      </c>
      <c r="H642" s="219">
        <v>16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0.00024000000000000001</v>
      </c>
      <c r="R642" s="225">
        <f>Q642*H642</f>
        <v>0.0038400000000000001</v>
      </c>
      <c r="S642" s="225">
        <v>0.0025400000000000002</v>
      </c>
      <c r="T642" s="226">
        <f>S642*H642</f>
        <v>0.040640000000000003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258</v>
      </c>
      <c r="AT642" s="227" t="s">
        <v>138</v>
      </c>
      <c r="AU642" s="227" t="s">
        <v>143</v>
      </c>
      <c r="AY642" s="17" t="s">
        <v>135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143</v>
      </c>
      <c r="BK642" s="228">
        <f>ROUND(I642*H642,2)</f>
        <v>0</v>
      </c>
      <c r="BL642" s="17" t="s">
        <v>258</v>
      </c>
      <c r="BM642" s="227" t="s">
        <v>734</v>
      </c>
    </row>
    <row r="643" s="13" customFormat="1">
      <c r="A643" s="13"/>
      <c r="B643" s="229"/>
      <c r="C643" s="230"/>
      <c r="D643" s="231" t="s">
        <v>145</v>
      </c>
      <c r="E643" s="232" t="s">
        <v>1</v>
      </c>
      <c r="F643" s="233" t="s">
        <v>735</v>
      </c>
      <c r="G643" s="230"/>
      <c r="H643" s="232" t="s">
        <v>1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145</v>
      </c>
      <c r="AU643" s="239" t="s">
        <v>143</v>
      </c>
      <c r="AV643" s="13" t="s">
        <v>81</v>
      </c>
      <c r="AW643" s="13" t="s">
        <v>30</v>
      </c>
      <c r="AX643" s="13" t="s">
        <v>73</v>
      </c>
      <c r="AY643" s="239" t="s">
        <v>135</v>
      </c>
    </row>
    <row r="644" s="14" customFormat="1">
      <c r="A644" s="14"/>
      <c r="B644" s="240"/>
      <c r="C644" s="241"/>
      <c r="D644" s="231" t="s">
        <v>145</v>
      </c>
      <c r="E644" s="242" t="s">
        <v>1</v>
      </c>
      <c r="F644" s="243" t="s">
        <v>142</v>
      </c>
      <c r="G644" s="241"/>
      <c r="H644" s="244">
        <v>4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145</v>
      </c>
      <c r="AU644" s="250" t="s">
        <v>143</v>
      </c>
      <c r="AV644" s="14" t="s">
        <v>143</v>
      </c>
      <c r="AW644" s="14" t="s">
        <v>30</v>
      </c>
      <c r="AX644" s="14" t="s">
        <v>73</v>
      </c>
      <c r="AY644" s="250" t="s">
        <v>135</v>
      </c>
    </row>
    <row r="645" s="13" customFormat="1">
      <c r="A645" s="13"/>
      <c r="B645" s="229"/>
      <c r="C645" s="230"/>
      <c r="D645" s="231" t="s">
        <v>145</v>
      </c>
      <c r="E645" s="232" t="s">
        <v>1</v>
      </c>
      <c r="F645" s="233" t="s">
        <v>175</v>
      </c>
      <c r="G645" s="230"/>
      <c r="H645" s="232" t="s">
        <v>1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9" t="s">
        <v>145</v>
      </c>
      <c r="AU645" s="239" t="s">
        <v>143</v>
      </c>
      <c r="AV645" s="13" t="s">
        <v>81</v>
      </c>
      <c r="AW645" s="13" t="s">
        <v>30</v>
      </c>
      <c r="AX645" s="13" t="s">
        <v>73</v>
      </c>
      <c r="AY645" s="239" t="s">
        <v>135</v>
      </c>
    </row>
    <row r="646" s="14" customFormat="1">
      <c r="A646" s="14"/>
      <c r="B646" s="240"/>
      <c r="C646" s="241"/>
      <c r="D646" s="231" t="s">
        <v>145</v>
      </c>
      <c r="E646" s="242" t="s">
        <v>1</v>
      </c>
      <c r="F646" s="243" t="s">
        <v>736</v>
      </c>
      <c r="G646" s="241"/>
      <c r="H646" s="244">
        <v>3.5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0" t="s">
        <v>145</v>
      </c>
      <c r="AU646" s="250" t="s">
        <v>143</v>
      </c>
      <c r="AV646" s="14" t="s">
        <v>143</v>
      </c>
      <c r="AW646" s="14" t="s">
        <v>30</v>
      </c>
      <c r="AX646" s="14" t="s">
        <v>73</v>
      </c>
      <c r="AY646" s="250" t="s">
        <v>135</v>
      </c>
    </row>
    <row r="647" s="13" customFormat="1">
      <c r="A647" s="13"/>
      <c r="B647" s="229"/>
      <c r="C647" s="230"/>
      <c r="D647" s="231" t="s">
        <v>145</v>
      </c>
      <c r="E647" s="232" t="s">
        <v>1</v>
      </c>
      <c r="F647" s="233" t="s">
        <v>176</v>
      </c>
      <c r="G647" s="230"/>
      <c r="H647" s="232" t="s">
        <v>1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9" t="s">
        <v>145</v>
      </c>
      <c r="AU647" s="239" t="s">
        <v>143</v>
      </c>
      <c r="AV647" s="13" t="s">
        <v>81</v>
      </c>
      <c r="AW647" s="13" t="s">
        <v>30</v>
      </c>
      <c r="AX647" s="13" t="s">
        <v>73</v>
      </c>
      <c r="AY647" s="239" t="s">
        <v>135</v>
      </c>
    </row>
    <row r="648" s="14" customFormat="1">
      <c r="A648" s="14"/>
      <c r="B648" s="240"/>
      <c r="C648" s="241"/>
      <c r="D648" s="231" t="s">
        <v>145</v>
      </c>
      <c r="E648" s="242" t="s">
        <v>1</v>
      </c>
      <c r="F648" s="243" t="s">
        <v>136</v>
      </c>
      <c r="G648" s="241"/>
      <c r="H648" s="244">
        <v>3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145</v>
      </c>
      <c r="AU648" s="250" t="s">
        <v>143</v>
      </c>
      <c r="AV648" s="14" t="s">
        <v>143</v>
      </c>
      <c r="AW648" s="14" t="s">
        <v>30</v>
      </c>
      <c r="AX648" s="14" t="s">
        <v>73</v>
      </c>
      <c r="AY648" s="250" t="s">
        <v>135</v>
      </c>
    </row>
    <row r="649" s="13" customFormat="1">
      <c r="A649" s="13"/>
      <c r="B649" s="229"/>
      <c r="C649" s="230"/>
      <c r="D649" s="231" t="s">
        <v>145</v>
      </c>
      <c r="E649" s="232" t="s">
        <v>1</v>
      </c>
      <c r="F649" s="233" t="s">
        <v>173</v>
      </c>
      <c r="G649" s="230"/>
      <c r="H649" s="232" t="s">
        <v>1</v>
      </c>
      <c r="I649" s="234"/>
      <c r="J649" s="230"/>
      <c r="K649" s="230"/>
      <c r="L649" s="235"/>
      <c r="M649" s="236"/>
      <c r="N649" s="237"/>
      <c r="O649" s="237"/>
      <c r="P649" s="237"/>
      <c r="Q649" s="237"/>
      <c r="R649" s="237"/>
      <c r="S649" s="237"/>
      <c r="T649" s="238"/>
      <c r="U649" s="13"/>
      <c r="V649" s="13"/>
      <c r="W649" s="13"/>
      <c r="X649" s="13"/>
      <c r="Y649" s="13"/>
      <c r="Z649" s="13"/>
      <c r="AA649" s="13"/>
      <c r="AB649" s="13"/>
      <c r="AC649" s="13"/>
      <c r="AD649" s="13"/>
      <c r="AE649" s="13"/>
      <c r="AT649" s="239" t="s">
        <v>145</v>
      </c>
      <c r="AU649" s="239" t="s">
        <v>143</v>
      </c>
      <c r="AV649" s="13" t="s">
        <v>81</v>
      </c>
      <c r="AW649" s="13" t="s">
        <v>30</v>
      </c>
      <c r="AX649" s="13" t="s">
        <v>73</v>
      </c>
      <c r="AY649" s="239" t="s">
        <v>135</v>
      </c>
    </row>
    <row r="650" s="14" customFormat="1">
      <c r="A650" s="14"/>
      <c r="B650" s="240"/>
      <c r="C650" s="241"/>
      <c r="D650" s="231" t="s">
        <v>145</v>
      </c>
      <c r="E650" s="242" t="s">
        <v>1</v>
      </c>
      <c r="F650" s="243" t="s">
        <v>737</v>
      </c>
      <c r="G650" s="241"/>
      <c r="H650" s="244">
        <v>5.5</v>
      </c>
      <c r="I650" s="245"/>
      <c r="J650" s="241"/>
      <c r="K650" s="241"/>
      <c r="L650" s="246"/>
      <c r="M650" s="247"/>
      <c r="N650" s="248"/>
      <c r="O650" s="248"/>
      <c r="P650" s="248"/>
      <c r="Q650" s="248"/>
      <c r="R650" s="248"/>
      <c r="S650" s="248"/>
      <c r="T650" s="249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50" t="s">
        <v>145</v>
      </c>
      <c r="AU650" s="250" t="s">
        <v>143</v>
      </c>
      <c r="AV650" s="14" t="s">
        <v>143</v>
      </c>
      <c r="AW650" s="14" t="s">
        <v>30</v>
      </c>
      <c r="AX650" s="14" t="s">
        <v>73</v>
      </c>
      <c r="AY650" s="250" t="s">
        <v>135</v>
      </c>
    </row>
    <row r="651" s="15" customFormat="1">
      <c r="A651" s="15"/>
      <c r="B651" s="251"/>
      <c r="C651" s="252"/>
      <c r="D651" s="231" t="s">
        <v>145</v>
      </c>
      <c r="E651" s="253" t="s">
        <v>1</v>
      </c>
      <c r="F651" s="254" t="s">
        <v>153</v>
      </c>
      <c r="G651" s="252"/>
      <c r="H651" s="255">
        <v>16</v>
      </c>
      <c r="I651" s="256"/>
      <c r="J651" s="252"/>
      <c r="K651" s="252"/>
      <c r="L651" s="257"/>
      <c r="M651" s="258"/>
      <c r="N651" s="259"/>
      <c r="O651" s="259"/>
      <c r="P651" s="259"/>
      <c r="Q651" s="259"/>
      <c r="R651" s="259"/>
      <c r="S651" s="259"/>
      <c r="T651" s="260"/>
      <c r="U651" s="15"/>
      <c r="V651" s="15"/>
      <c r="W651" s="15"/>
      <c r="X651" s="15"/>
      <c r="Y651" s="15"/>
      <c r="Z651" s="15"/>
      <c r="AA651" s="15"/>
      <c r="AB651" s="15"/>
      <c r="AC651" s="15"/>
      <c r="AD651" s="15"/>
      <c r="AE651" s="15"/>
      <c r="AT651" s="261" t="s">
        <v>145</v>
      </c>
      <c r="AU651" s="261" t="s">
        <v>143</v>
      </c>
      <c r="AV651" s="15" t="s">
        <v>142</v>
      </c>
      <c r="AW651" s="15" t="s">
        <v>30</v>
      </c>
      <c r="AX651" s="15" t="s">
        <v>81</v>
      </c>
      <c r="AY651" s="261" t="s">
        <v>135</v>
      </c>
    </row>
    <row r="652" s="2" customFormat="1" ht="24.15" customHeight="1">
      <c r="A652" s="38"/>
      <c r="B652" s="39"/>
      <c r="C652" s="215" t="s">
        <v>738</v>
      </c>
      <c r="D652" s="215" t="s">
        <v>138</v>
      </c>
      <c r="E652" s="216" t="s">
        <v>739</v>
      </c>
      <c r="F652" s="217" t="s">
        <v>740</v>
      </c>
      <c r="G652" s="218" t="s">
        <v>741</v>
      </c>
      <c r="H652" s="219">
        <v>1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39</v>
      </c>
      <c r="O652" s="91"/>
      <c r="P652" s="225">
        <f>O652*H652</f>
        <v>0</v>
      </c>
      <c r="Q652" s="225">
        <v>0</v>
      </c>
      <c r="R652" s="225">
        <f>Q652*H652</f>
        <v>0</v>
      </c>
      <c r="S652" s="225">
        <v>0.00513</v>
      </c>
      <c r="T652" s="226">
        <f>S652*H652</f>
        <v>0.00513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258</v>
      </c>
      <c r="AT652" s="227" t="s">
        <v>138</v>
      </c>
      <c r="AU652" s="227" t="s">
        <v>143</v>
      </c>
      <c r="AY652" s="17" t="s">
        <v>135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143</v>
      </c>
      <c r="BK652" s="228">
        <f>ROUND(I652*H652,2)</f>
        <v>0</v>
      </c>
      <c r="BL652" s="17" t="s">
        <v>258</v>
      </c>
      <c r="BM652" s="227" t="s">
        <v>742</v>
      </c>
    </row>
    <row r="653" s="14" customFormat="1">
      <c r="A653" s="14"/>
      <c r="B653" s="240"/>
      <c r="C653" s="241"/>
      <c r="D653" s="231" t="s">
        <v>145</v>
      </c>
      <c r="E653" s="242" t="s">
        <v>1</v>
      </c>
      <c r="F653" s="243" t="s">
        <v>81</v>
      </c>
      <c r="G653" s="241"/>
      <c r="H653" s="244">
        <v>1</v>
      </c>
      <c r="I653" s="245"/>
      <c r="J653" s="241"/>
      <c r="K653" s="241"/>
      <c r="L653" s="246"/>
      <c r="M653" s="247"/>
      <c r="N653" s="248"/>
      <c r="O653" s="248"/>
      <c r="P653" s="248"/>
      <c r="Q653" s="248"/>
      <c r="R653" s="248"/>
      <c r="S653" s="248"/>
      <c r="T653" s="249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50" t="s">
        <v>145</v>
      </c>
      <c r="AU653" s="250" t="s">
        <v>143</v>
      </c>
      <c r="AV653" s="14" t="s">
        <v>143</v>
      </c>
      <c r="AW653" s="14" t="s">
        <v>30</v>
      </c>
      <c r="AX653" s="14" t="s">
        <v>81</v>
      </c>
      <c r="AY653" s="250" t="s">
        <v>135</v>
      </c>
    </row>
    <row r="654" s="2" customFormat="1" ht="16.5" customHeight="1">
      <c r="A654" s="38"/>
      <c r="B654" s="39"/>
      <c r="C654" s="215" t="s">
        <v>743</v>
      </c>
      <c r="D654" s="215" t="s">
        <v>138</v>
      </c>
      <c r="E654" s="216" t="s">
        <v>744</v>
      </c>
      <c r="F654" s="217" t="s">
        <v>745</v>
      </c>
      <c r="G654" s="218" t="s">
        <v>141</v>
      </c>
      <c r="H654" s="219">
        <v>1</v>
      </c>
      <c r="I654" s="220"/>
      <c r="J654" s="221">
        <f>ROUND(I654*H654,2)</f>
        <v>0</v>
      </c>
      <c r="K654" s="222"/>
      <c r="L654" s="44"/>
      <c r="M654" s="223" t="s">
        <v>1</v>
      </c>
      <c r="N654" s="224" t="s">
        <v>39</v>
      </c>
      <c r="O654" s="91"/>
      <c r="P654" s="225">
        <f>O654*H654</f>
        <v>0</v>
      </c>
      <c r="Q654" s="225">
        <v>0</v>
      </c>
      <c r="R654" s="225">
        <f>Q654*H654</f>
        <v>0</v>
      </c>
      <c r="S654" s="225">
        <v>0.00088999999999999995</v>
      </c>
      <c r="T654" s="226">
        <f>S654*H654</f>
        <v>0.00088999999999999995</v>
      </c>
      <c r="U654" s="38"/>
      <c r="V654" s="38"/>
      <c r="W654" s="38"/>
      <c r="X654" s="38"/>
      <c r="Y654" s="38"/>
      <c r="Z654" s="38"/>
      <c r="AA654" s="38"/>
      <c r="AB654" s="38"/>
      <c r="AC654" s="38"/>
      <c r="AD654" s="38"/>
      <c r="AE654" s="38"/>
      <c r="AR654" s="227" t="s">
        <v>258</v>
      </c>
      <c r="AT654" s="227" t="s">
        <v>138</v>
      </c>
      <c r="AU654" s="227" t="s">
        <v>143</v>
      </c>
      <c r="AY654" s="17" t="s">
        <v>135</v>
      </c>
      <c r="BE654" s="228">
        <f>IF(N654="základní",J654,0)</f>
        <v>0</v>
      </c>
      <c r="BF654" s="228">
        <f>IF(N654="snížená",J654,0)</f>
        <v>0</v>
      </c>
      <c r="BG654" s="228">
        <f>IF(N654="zákl. přenesená",J654,0)</f>
        <v>0</v>
      </c>
      <c r="BH654" s="228">
        <f>IF(N654="sníž. přenesená",J654,0)</f>
        <v>0</v>
      </c>
      <c r="BI654" s="228">
        <f>IF(N654="nulová",J654,0)</f>
        <v>0</v>
      </c>
      <c r="BJ654" s="17" t="s">
        <v>143</v>
      </c>
      <c r="BK654" s="228">
        <f>ROUND(I654*H654,2)</f>
        <v>0</v>
      </c>
      <c r="BL654" s="17" t="s">
        <v>258</v>
      </c>
      <c r="BM654" s="227" t="s">
        <v>746</v>
      </c>
    </row>
    <row r="655" s="14" customFormat="1">
      <c r="A655" s="14"/>
      <c r="B655" s="240"/>
      <c r="C655" s="241"/>
      <c r="D655" s="231" t="s">
        <v>145</v>
      </c>
      <c r="E655" s="242" t="s">
        <v>1</v>
      </c>
      <c r="F655" s="243" t="s">
        <v>81</v>
      </c>
      <c r="G655" s="241"/>
      <c r="H655" s="244">
        <v>1</v>
      </c>
      <c r="I655" s="245"/>
      <c r="J655" s="241"/>
      <c r="K655" s="241"/>
      <c r="L655" s="246"/>
      <c r="M655" s="247"/>
      <c r="N655" s="248"/>
      <c r="O655" s="248"/>
      <c r="P655" s="248"/>
      <c r="Q655" s="248"/>
      <c r="R655" s="248"/>
      <c r="S655" s="248"/>
      <c r="T655" s="249"/>
      <c r="U655" s="14"/>
      <c r="V655" s="14"/>
      <c r="W655" s="14"/>
      <c r="X655" s="14"/>
      <c r="Y655" s="14"/>
      <c r="Z655" s="14"/>
      <c r="AA655" s="14"/>
      <c r="AB655" s="14"/>
      <c r="AC655" s="14"/>
      <c r="AD655" s="14"/>
      <c r="AE655" s="14"/>
      <c r="AT655" s="250" t="s">
        <v>145</v>
      </c>
      <c r="AU655" s="250" t="s">
        <v>143</v>
      </c>
      <c r="AV655" s="14" t="s">
        <v>143</v>
      </c>
      <c r="AW655" s="14" t="s">
        <v>30</v>
      </c>
      <c r="AX655" s="14" t="s">
        <v>81</v>
      </c>
      <c r="AY655" s="250" t="s">
        <v>135</v>
      </c>
    </row>
    <row r="656" s="2" customFormat="1" ht="24.15" customHeight="1">
      <c r="A656" s="38"/>
      <c r="B656" s="39"/>
      <c r="C656" s="215" t="s">
        <v>747</v>
      </c>
      <c r="D656" s="215" t="s">
        <v>138</v>
      </c>
      <c r="E656" s="216" t="s">
        <v>748</v>
      </c>
      <c r="F656" s="217" t="s">
        <v>749</v>
      </c>
      <c r="G656" s="218" t="s">
        <v>141</v>
      </c>
      <c r="H656" s="219">
        <v>1</v>
      </c>
      <c r="I656" s="220"/>
      <c r="J656" s="221">
        <f>ROUND(I656*H656,2)</f>
        <v>0</v>
      </c>
      <c r="K656" s="222"/>
      <c r="L656" s="44"/>
      <c r="M656" s="223" t="s">
        <v>1</v>
      </c>
      <c r="N656" s="224" t="s">
        <v>39</v>
      </c>
      <c r="O656" s="91"/>
      <c r="P656" s="225">
        <f>O656*H656</f>
        <v>0</v>
      </c>
      <c r="Q656" s="225">
        <v>0.00027999999999999998</v>
      </c>
      <c r="R656" s="225">
        <f>Q656*H656</f>
        <v>0.00027999999999999998</v>
      </c>
      <c r="S656" s="225">
        <v>0.0041000000000000003</v>
      </c>
      <c r="T656" s="226">
        <f>S656*H656</f>
        <v>0.0041000000000000003</v>
      </c>
      <c r="U656" s="38"/>
      <c r="V656" s="38"/>
      <c r="W656" s="38"/>
      <c r="X656" s="38"/>
      <c r="Y656" s="38"/>
      <c r="Z656" s="38"/>
      <c r="AA656" s="38"/>
      <c r="AB656" s="38"/>
      <c r="AC656" s="38"/>
      <c r="AD656" s="38"/>
      <c r="AE656" s="38"/>
      <c r="AR656" s="227" t="s">
        <v>258</v>
      </c>
      <c r="AT656" s="227" t="s">
        <v>138</v>
      </c>
      <c r="AU656" s="227" t="s">
        <v>143</v>
      </c>
      <c r="AY656" s="17" t="s">
        <v>135</v>
      </c>
      <c r="BE656" s="228">
        <f>IF(N656="základní",J656,0)</f>
        <v>0</v>
      </c>
      <c r="BF656" s="228">
        <f>IF(N656="snížená",J656,0)</f>
        <v>0</v>
      </c>
      <c r="BG656" s="228">
        <f>IF(N656="zákl. přenesená",J656,0)</f>
        <v>0</v>
      </c>
      <c r="BH656" s="228">
        <f>IF(N656="sníž. přenesená",J656,0)</f>
        <v>0</v>
      </c>
      <c r="BI656" s="228">
        <f>IF(N656="nulová",J656,0)</f>
        <v>0</v>
      </c>
      <c r="BJ656" s="17" t="s">
        <v>143</v>
      </c>
      <c r="BK656" s="228">
        <f>ROUND(I656*H656,2)</f>
        <v>0</v>
      </c>
      <c r="BL656" s="17" t="s">
        <v>258</v>
      </c>
      <c r="BM656" s="227" t="s">
        <v>750</v>
      </c>
    </row>
    <row r="657" s="14" customFormat="1">
      <c r="A657" s="14"/>
      <c r="B657" s="240"/>
      <c r="C657" s="241"/>
      <c r="D657" s="231" t="s">
        <v>145</v>
      </c>
      <c r="E657" s="242" t="s">
        <v>1</v>
      </c>
      <c r="F657" s="243" t="s">
        <v>81</v>
      </c>
      <c r="G657" s="241"/>
      <c r="H657" s="244">
        <v>1</v>
      </c>
      <c r="I657" s="245"/>
      <c r="J657" s="241"/>
      <c r="K657" s="241"/>
      <c r="L657" s="246"/>
      <c r="M657" s="247"/>
      <c r="N657" s="248"/>
      <c r="O657" s="248"/>
      <c r="P657" s="248"/>
      <c r="Q657" s="248"/>
      <c r="R657" s="248"/>
      <c r="S657" s="248"/>
      <c r="T657" s="249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50" t="s">
        <v>145</v>
      </c>
      <c r="AU657" s="250" t="s">
        <v>143</v>
      </c>
      <c r="AV657" s="14" t="s">
        <v>143</v>
      </c>
      <c r="AW657" s="14" t="s">
        <v>30</v>
      </c>
      <c r="AX657" s="14" t="s">
        <v>81</v>
      </c>
      <c r="AY657" s="250" t="s">
        <v>135</v>
      </c>
    </row>
    <row r="658" s="2" customFormat="1" ht="24.15" customHeight="1">
      <c r="A658" s="38"/>
      <c r="B658" s="39"/>
      <c r="C658" s="215" t="s">
        <v>751</v>
      </c>
      <c r="D658" s="215" t="s">
        <v>138</v>
      </c>
      <c r="E658" s="216" t="s">
        <v>752</v>
      </c>
      <c r="F658" s="217" t="s">
        <v>753</v>
      </c>
      <c r="G658" s="218" t="s">
        <v>149</v>
      </c>
      <c r="H658" s="219">
        <v>0.0040000000000000001</v>
      </c>
      <c r="I658" s="220"/>
      <c r="J658" s="221">
        <f>ROUND(I658*H658,2)</f>
        <v>0</v>
      </c>
      <c r="K658" s="222"/>
      <c r="L658" s="44"/>
      <c r="M658" s="223" t="s">
        <v>1</v>
      </c>
      <c r="N658" s="224" t="s">
        <v>39</v>
      </c>
      <c r="O658" s="91"/>
      <c r="P658" s="225">
        <f>O658*H658</f>
        <v>0</v>
      </c>
      <c r="Q658" s="225">
        <v>0</v>
      </c>
      <c r="R658" s="225">
        <f>Q658*H658</f>
        <v>0</v>
      </c>
      <c r="S658" s="225">
        <v>0</v>
      </c>
      <c r="T658" s="226">
        <f>S658*H658</f>
        <v>0</v>
      </c>
      <c r="U658" s="38"/>
      <c r="V658" s="38"/>
      <c r="W658" s="38"/>
      <c r="X658" s="38"/>
      <c r="Y658" s="38"/>
      <c r="Z658" s="38"/>
      <c r="AA658" s="38"/>
      <c r="AB658" s="38"/>
      <c r="AC658" s="38"/>
      <c r="AD658" s="38"/>
      <c r="AE658" s="38"/>
      <c r="AR658" s="227" t="s">
        <v>258</v>
      </c>
      <c r="AT658" s="227" t="s">
        <v>138</v>
      </c>
      <c r="AU658" s="227" t="s">
        <v>143</v>
      </c>
      <c r="AY658" s="17" t="s">
        <v>135</v>
      </c>
      <c r="BE658" s="228">
        <f>IF(N658="základní",J658,0)</f>
        <v>0</v>
      </c>
      <c r="BF658" s="228">
        <f>IF(N658="snížená",J658,0)</f>
        <v>0</v>
      </c>
      <c r="BG658" s="228">
        <f>IF(N658="zákl. přenesená",J658,0)</f>
        <v>0</v>
      </c>
      <c r="BH658" s="228">
        <f>IF(N658="sníž. přenesená",J658,0)</f>
        <v>0</v>
      </c>
      <c r="BI658" s="228">
        <f>IF(N658="nulová",J658,0)</f>
        <v>0</v>
      </c>
      <c r="BJ658" s="17" t="s">
        <v>143</v>
      </c>
      <c r="BK658" s="228">
        <f>ROUND(I658*H658,2)</f>
        <v>0</v>
      </c>
      <c r="BL658" s="17" t="s">
        <v>258</v>
      </c>
      <c r="BM658" s="227" t="s">
        <v>754</v>
      </c>
    </row>
    <row r="659" s="2" customFormat="1" ht="33" customHeight="1">
      <c r="A659" s="38"/>
      <c r="B659" s="39"/>
      <c r="C659" s="215" t="s">
        <v>755</v>
      </c>
      <c r="D659" s="215" t="s">
        <v>138</v>
      </c>
      <c r="E659" s="216" t="s">
        <v>756</v>
      </c>
      <c r="F659" s="217" t="s">
        <v>757</v>
      </c>
      <c r="G659" s="218" t="s">
        <v>149</v>
      </c>
      <c r="H659" s="219">
        <v>0.0080000000000000002</v>
      </c>
      <c r="I659" s="220"/>
      <c r="J659" s="221">
        <f>ROUND(I659*H659,2)</f>
        <v>0</v>
      </c>
      <c r="K659" s="222"/>
      <c r="L659" s="44"/>
      <c r="M659" s="223" t="s">
        <v>1</v>
      </c>
      <c r="N659" s="224" t="s">
        <v>39</v>
      </c>
      <c r="O659" s="91"/>
      <c r="P659" s="225">
        <f>O659*H659</f>
        <v>0</v>
      </c>
      <c r="Q659" s="225">
        <v>0</v>
      </c>
      <c r="R659" s="225">
        <f>Q659*H659</f>
        <v>0</v>
      </c>
      <c r="S659" s="225">
        <v>0</v>
      </c>
      <c r="T659" s="226">
        <f>S659*H659</f>
        <v>0</v>
      </c>
      <c r="U659" s="38"/>
      <c r="V659" s="38"/>
      <c r="W659" s="38"/>
      <c r="X659" s="38"/>
      <c r="Y659" s="38"/>
      <c r="Z659" s="38"/>
      <c r="AA659" s="38"/>
      <c r="AB659" s="38"/>
      <c r="AC659" s="38"/>
      <c r="AD659" s="38"/>
      <c r="AE659" s="38"/>
      <c r="AR659" s="227" t="s">
        <v>258</v>
      </c>
      <c r="AT659" s="227" t="s">
        <v>138</v>
      </c>
      <c r="AU659" s="227" t="s">
        <v>143</v>
      </c>
      <c r="AY659" s="17" t="s">
        <v>135</v>
      </c>
      <c r="BE659" s="228">
        <f>IF(N659="základní",J659,0)</f>
        <v>0</v>
      </c>
      <c r="BF659" s="228">
        <f>IF(N659="snížená",J659,0)</f>
        <v>0</v>
      </c>
      <c r="BG659" s="228">
        <f>IF(N659="zákl. přenesená",J659,0)</f>
        <v>0</v>
      </c>
      <c r="BH659" s="228">
        <f>IF(N659="sníž. přenesená",J659,0)</f>
        <v>0</v>
      </c>
      <c r="BI659" s="228">
        <f>IF(N659="nulová",J659,0)</f>
        <v>0</v>
      </c>
      <c r="BJ659" s="17" t="s">
        <v>143</v>
      </c>
      <c r="BK659" s="228">
        <f>ROUND(I659*H659,2)</f>
        <v>0</v>
      </c>
      <c r="BL659" s="17" t="s">
        <v>258</v>
      </c>
      <c r="BM659" s="227" t="s">
        <v>758</v>
      </c>
    </row>
    <row r="660" s="14" customFormat="1">
      <c r="A660" s="14"/>
      <c r="B660" s="240"/>
      <c r="C660" s="241"/>
      <c r="D660" s="231" t="s">
        <v>145</v>
      </c>
      <c r="E660" s="241"/>
      <c r="F660" s="243" t="s">
        <v>759</v>
      </c>
      <c r="G660" s="241"/>
      <c r="H660" s="244">
        <v>0.0080000000000000002</v>
      </c>
      <c r="I660" s="245"/>
      <c r="J660" s="241"/>
      <c r="K660" s="241"/>
      <c r="L660" s="246"/>
      <c r="M660" s="247"/>
      <c r="N660" s="248"/>
      <c r="O660" s="248"/>
      <c r="P660" s="248"/>
      <c r="Q660" s="248"/>
      <c r="R660" s="248"/>
      <c r="S660" s="248"/>
      <c r="T660" s="249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0" t="s">
        <v>145</v>
      </c>
      <c r="AU660" s="250" t="s">
        <v>143</v>
      </c>
      <c r="AV660" s="14" t="s">
        <v>143</v>
      </c>
      <c r="AW660" s="14" t="s">
        <v>4</v>
      </c>
      <c r="AX660" s="14" t="s">
        <v>81</v>
      </c>
      <c r="AY660" s="250" t="s">
        <v>135</v>
      </c>
    </row>
    <row r="661" s="12" customFormat="1" ht="22.8" customHeight="1">
      <c r="A661" s="12"/>
      <c r="B661" s="199"/>
      <c r="C661" s="200"/>
      <c r="D661" s="201" t="s">
        <v>72</v>
      </c>
      <c r="E661" s="213" t="s">
        <v>760</v>
      </c>
      <c r="F661" s="213" t="s">
        <v>761</v>
      </c>
      <c r="G661" s="200"/>
      <c r="H661" s="200"/>
      <c r="I661" s="203"/>
      <c r="J661" s="214">
        <f>BK661</f>
        <v>0</v>
      </c>
      <c r="K661" s="200"/>
      <c r="L661" s="205"/>
      <c r="M661" s="206"/>
      <c r="N661" s="207"/>
      <c r="O661" s="207"/>
      <c r="P661" s="208">
        <f>SUM(P662:P715)</f>
        <v>0</v>
      </c>
      <c r="Q661" s="207"/>
      <c r="R661" s="208">
        <f>SUM(R662:R715)</f>
        <v>0.15683</v>
      </c>
      <c r="S661" s="207"/>
      <c r="T661" s="209">
        <f>SUM(T662:T715)</f>
        <v>0.19159999999999999</v>
      </c>
      <c r="U661" s="12"/>
      <c r="V661" s="12"/>
      <c r="W661" s="12"/>
      <c r="X661" s="12"/>
      <c r="Y661" s="12"/>
      <c r="Z661" s="12"/>
      <c r="AA661" s="12"/>
      <c r="AB661" s="12"/>
      <c r="AC661" s="12"/>
      <c r="AD661" s="12"/>
      <c r="AE661" s="12"/>
      <c r="AR661" s="210" t="s">
        <v>143</v>
      </c>
      <c r="AT661" s="211" t="s">
        <v>72</v>
      </c>
      <c r="AU661" s="211" t="s">
        <v>81</v>
      </c>
      <c r="AY661" s="210" t="s">
        <v>135</v>
      </c>
      <c r="BK661" s="212">
        <f>SUM(BK662:BK715)</f>
        <v>0</v>
      </c>
    </row>
    <row r="662" s="2" customFormat="1" ht="16.5" customHeight="1">
      <c r="A662" s="38"/>
      <c r="B662" s="39"/>
      <c r="C662" s="215" t="s">
        <v>762</v>
      </c>
      <c r="D662" s="215" t="s">
        <v>138</v>
      </c>
      <c r="E662" s="216" t="s">
        <v>763</v>
      </c>
      <c r="F662" s="217" t="s">
        <v>764</v>
      </c>
      <c r="G662" s="218" t="s">
        <v>633</v>
      </c>
      <c r="H662" s="219">
        <v>1</v>
      </c>
      <c r="I662" s="220"/>
      <c r="J662" s="221">
        <f>ROUND(I662*H662,2)</f>
        <v>0</v>
      </c>
      <c r="K662" s="222"/>
      <c r="L662" s="44"/>
      <c r="M662" s="223" t="s">
        <v>1</v>
      </c>
      <c r="N662" s="224" t="s">
        <v>39</v>
      </c>
      <c r="O662" s="91"/>
      <c r="P662" s="225">
        <f>O662*H662</f>
        <v>0</v>
      </c>
      <c r="Q662" s="225">
        <v>0</v>
      </c>
      <c r="R662" s="225">
        <f>Q662*H662</f>
        <v>0</v>
      </c>
      <c r="S662" s="225">
        <v>0.034200000000000001</v>
      </c>
      <c r="T662" s="226">
        <f>S662*H662</f>
        <v>0.034200000000000001</v>
      </c>
      <c r="U662" s="38"/>
      <c r="V662" s="38"/>
      <c r="W662" s="38"/>
      <c r="X662" s="38"/>
      <c r="Y662" s="38"/>
      <c r="Z662" s="38"/>
      <c r="AA662" s="38"/>
      <c r="AB662" s="38"/>
      <c r="AC662" s="38"/>
      <c r="AD662" s="38"/>
      <c r="AE662" s="38"/>
      <c r="AR662" s="227" t="s">
        <v>258</v>
      </c>
      <c r="AT662" s="227" t="s">
        <v>138</v>
      </c>
      <c r="AU662" s="227" t="s">
        <v>143</v>
      </c>
      <c r="AY662" s="17" t="s">
        <v>135</v>
      </c>
      <c r="BE662" s="228">
        <f>IF(N662="základní",J662,0)</f>
        <v>0</v>
      </c>
      <c r="BF662" s="228">
        <f>IF(N662="snížená",J662,0)</f>
        <v>0</v>
      </c>
      <c r="BG662" s="228">
        <f>IF(N662="zákl. přenesená",J662,0)</f>
        <v>0</v>
      </c>
      <c r="BH662" s="228">
        <f>IF(N662="sníž. přenesená",J662,0)</f>
        <v>0</v>
      </c>
      <c r="BI662" s="228">
        <f>IF(N662="nulová",J662,0)</f>
        <v>0</v>
      </c>
      <c r="BJ662" s="17" t="s">
        <v>143</v>
      </c>
      <c r="BK662" s="228">
        <f>ROUND(I662*H662,2)</f>
        <v>0</v>
      </c>
      <c r="BL662" s="17" t="s">
        <v>258</v>
      </c>
      <c r="BM662" s="227" t="s">
        <v>765</v>
      </c>
    </row>
    <row r="663" s="2" customFormat="1" ht="16.5" customHeight="1">
      <c r="A663" s="38"/>
      <c r="B663" s="39"/>
      <c r="C663" s="215" t="s">
        <v>766</v>
      </c>
      <c r="D663" s="215" t="s">
        <v>138</v>
      </c>
      <c r="E663" s="216" t="s">
        <v>767</v>
      </c>
      <c r="F663" s="217" t="s">
        <v>768</v>
      </c>
      <c r="G663" s="218" t="s">
        <v>141</v>
      </c>
      <c r="H663" s="219">
        <v>1</v>
      </c>
      <c r="I663" s="220"/>
      <c r="J663" s="221">
        <f>ROUND(I663*H663,2)</f>
        <v>0</v>
      </c>
      <c r="K663" s="222"/>
      <c r="L663" s="44"/>
      <c r="M663" s="223" t="s">
        <v>1</v>
      </c>
      <c r="N663" s="224" t="s">
        <v>39</v>
      </c>
      <c r="O663" s="91"/>
      <c r="P663" s="225">
        <f>O663*H663</f>
        <v>0</v>
      </c>
      <c r="Q663" s="225">
        <v>0.00055000000000000003</v>
      </c>
      <c r="R663" s="225">
        <f>Q663*H663</f>
        <v>0.00055000000000000003</v>
      </c>
      <c r="S663" s="225">
        <v>0</v>
      </c>
      <c r="T663" s="226">
        <f>S663*H663</f>
        <v>0</v>
      </c>
      <c r="U663" s="38"/>
      <c r="V663" s="38"/>
      <c r="W663" s="38"/>
      <c r="X663" s="38"/>
      <c r="Y663" s="38"/>
      <c r="Z663" s="38"/>
      <c r="AA663" s="38"/>
      <c r="AB663" s="38"/>
      <c r="AC663" s="38"/>
      <c r="AD663" s="38"/>
      <c r="AE663" s="38"/>
      <c r="AR663" s="227" t="s">
        <v>258</v>
      </c>
      <c r="AT663" s="227" t="s">
        <v>138</v>
      </c>
      <c r="AU663" s="227" t="s">
        <v>143</v>
      </c>
      <c r="AY663" s="17" t="s">
        <v>135</v>
      </c>
      <c r="BE663" s="228">
        <f>IF(N663="základní",J663,0)</f>
        <v>0</v>
      </c>
      <c r="BF663" s="228">
        <f>IF(N663="snížená",J663,0)</f>
        <v>0</v>
      </c>
      <c r="BG663" s="228">
        <f>IF(N663="zákl. přenesená",J663,0)</f>
        <v>0</v>
      </c>
      <c r="BH663" s="228">
        <f>IF(N663="sníž. přenesená",J663,0)</f>
        <v>0</v>
      </c>
      <c r="BI663" s="228">
        <f>IF(N663="nulová",J663,0)</f>
        <v>0</v>
      </c>
      <c r="BJ663" s="17" t="s">
        <v>143</v>
      </c>
      <c r="BK663" s="228">
        <f>ROUND(I663*H663,2)</f>
        <v>0</v>
      </c>
      <c r="BL663" s="17" t="s">
        <v>258</v>
      </c>
      <c r="BM663" s="227" t="s">
        <v>769</v>
      </c>
    </row>
    <row r="664" s="14" customFormat="1">
      <c r="A664" s="14"/>
      <c r="B664" s="240"/>
      <c r="C664" s="241"/>
      <c r="D664" s="231" t="s">
        <v>145</v>
      </c>
      <c r="E664" s="242" t="s">
        <v>1</v>
      </c>
      <c r="F664" s="243" t="s">
        <v>81</v>
      </c>
      <c r="G664" s="241"/>
      <c r="H664" s="244">
        <v>1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145</v>
      </c>
      <c r="AU664" s="250" t="s">
        <v>143</v>
      </c>
      <c r="AV664" s="14" t="s">
        <v>143</v>
      </c>
      <c r="AW664" s="14" t="s">
        <v>30</v>
      </c>
      <c r="AX664" s="14" t="s">
        <v>81</v>
      </c>
      <c r="AY664" s="250" t="s">
        <v>135</v>
      </c>
    </row>
    <row r="665" s="2" customFormat="1" ht="24.15" customHeight="1">
      <c r="A665" s="38"/>
      <c r="B665" s="39"/>
      <c r="C665" s="262" t="s">
        <v>770</v>
      </c>
      <c r="D665" s="262" t="s">
        <v>154</v>
      </c>
      <c r="E665" s="263" t="s">
        <v>771</v>
      </c>
      <c r="F665" s="264" t="s">
        <v>772</v>
      </c>
      <c r="G665" s="265" t="s">
        <v>141</v>
      </c>
      <c r="H665" s="266">
        <v>1</v>
      </c>
      <c r="I665" s="267"/>
      <c r="J665" s="268">
        <f>ROUND(I665*H665,2)</f>
        <v>0</v>
      </c>
      <c r="K665" s="269"/>
      <c r="L665" s="270"/>
      <c r="M665" s="271" t="s">
        <v>1</v>
      </c>
      <c r="N665" s="272" t="s">
        <v>39</v>
      </c>
      <c r="O665" s="91"/>
      <c r="P665" s="225">
        <f>O665*H665</f>
        <v>0</v>
      </c>
      <c r="Q665" s="225">
        <v>0.0298</v>
      </c>
      <c r="R665" s="225">
        <f>Q665*H665</f>
        <v>0.0298</v>
      </c>
      <c r="S665" s="225">
        <v>0</v>
      </c>
      <c r="T665" s="226">
        <f>S665*H665</f>
        <v>0</v>
      </c>
      <c r="U665" s="38"/>
      <c r="V665" s="38"/>
      <c r="W665" s="38"/>
      <c r="X665" s="38"/>
      <c r="Y665" s="38"/>
      <c r="Z665" s="38"/>
      <c r="AA665" s="38"/>
      <c r="AB665" s="38"/>
      <c r="AC665" s="38"/>
      <c r="AD665" s="38"/>
      <c r="AE665" s="38"/>
      <c r="AR665" s="227" t="s">
        <v>335</v>
      </c>
      <c r="AT665" s="227" t="s">
        <v>154</v>
      </c>
      <c r="AU665" s="227" t="s">
        <v>143</v>
      </c>
      <c r="AY665" s="17" t="s">
        <v>135</v>
      </c>
      <c r="BE665" s="228">
        <f>IF(N665="základní",J665,0)</f>
        <v>0</v>
      </c>
      <c r="BF665" s="228">
        <f>IF(N665="snížená",J665,0)</f>
        <v>0</v>
      </c>
      <c r="BG665" s="228">
        <f>IF(N665="zákl. přenesená",J665,0)</f>
        <v>0</v>
      </c>
      <c r="BH665" s="228">
        <f>IF(N665="sníž. přenesená",J665,0)</f>
        <v>0</v>
      </c>
      <c r="BI665" s="228">
        <f>IF(N665="nulová",J665,0)</f>
        <v>0</v>
      </c>
      <c r="BJ665" s="17" t="s">
        <v>143</v>
      </c>
      <c r="BK665" s="228">
        <f>ROUND(I665*H665,2)</f>
        <v>0</v>
      </c>
      <c r="BL665" s="17" t="s">
        <v>258</v>
      </c>
      <c r="BM665" s="227" t="s">
        <v>773</v>
      </c>
    </row>
    <row r="666" s="14" customFormat="1">
      <c r="A666" s="14"/>
      <c r="B666" s="240"/>
      <c r="C666" s="241"/>
      <c r="D666" s="231" t="s">
        <v>145</v>
      </c>
      <c r="E666" s="242" t="s">
        <v>1</v>
      </c>
      <c r="F666" s="243" t="s">
        <v>81</v>
      </c>
      <c r="G666" s="241"/>
      <c r="H666" s="244">
        <v>1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145</v>
      </c>
      <c r="AU666" s="250" t="s">
        <v>143</v>
      </c>
      <c r="AV666" s="14" t="s">
        <v>143</v>
      </c>
      <c r="AW666" s="14" t="s">
        <v>30</v>
      </c>
      <c r="AX666" s="14" t="s">
        <v>81</v>
      </c>
      <c r="AY666" s="250" t="s">
        <v>135</v>
      </c>
    </row>
    <row r="667" s="2" customFormat="1" ht="16.5" customHeight="1">
      <c r="A667" s="38"/>
      <c r="B667" s="39"/>
      <c r="C667" s="215" t="s">
        <v>774</v>
      </c>
      <c r="D667" s="215" t="s">
        <v>138</v>
      </c>
      <c r="E667" s="216" t="s">
        <v>775</v>
      </c>
      <c r="F667" s="217" t="s">
        <v>776</v>
      </c>
      <c r="G667" s="218" t="s">
        <v>141</v>
      </c>
      <c r="H667" s="219">
        <v>1</v>
      </c>
      <c r="I667" s="220"/>
      <c r="J667" s="221">
        <f>ROUND(I667*H667,2)</f>
        <v>0</v>
      </c>
      <c r="K667" s="222"/>
      <c r="L667" s="44"/>
      <c r="M667" s="223" t="s">
        <v>1</v>
      </c>
      <c r="N667" s="224" t="s">
        <v>39</v>
      </c>
      <c r="O667" s="91"/>
      <c r="P667" s="225">
        <f>O667*H667</f>
        <v>0</v>
      </c>
      <c r="Q667" s="225">
        <v>0</v>
      </c>
      <c r="R667" s="225">
        <f>Q667*H667</f>
        <v>0</v>
      </c>
      <c r="S667" s="225">
        <v>0</v>
      </c>
      <c r="T667" s="226">
        <f>S667*H667</f>
        <v>0</v>
      </c>
      <c r="U667" s="38"/>
      <c r="V667" s="38"/>
      <c r="W667" s="38"/>
      <c r="X667" s="38"/>
      <c r="Y667" s="38"/>
      <c r="Z667" s="38"/>
      <c r="AA667" s="38"/>
      <c r="AB667" s="38"/>
      <c r="AC667" s="38"/>
      <c r="AD667" s="38"/>
      <c r="AE667" s="38"/>
      <c r="AR667" s="227" t="s">
        <v>258</v>
      </c>
      <c r="AT667" s="227" t="s">
        <v>138</v>
      </c>
      <c r="AU667" s="227" t="s">
        <v>143</v>
      </c>
      <c r="AY667" s="17" t="s">
        <v>135</v>
      </c>
      <c r="BE667" s="228">
        <f>IF(N667="základní",J667,0)</f>
        <v>0</v>
      </c>
      <c r="BF667" s="228">
        <f>IF(N667="snížená",J667,0)</f>
        <v>0</v>
      </c>
      <c r="BG667" s="228">
        <f>IF(N667="zákl. přenesená",J667,0)</f>
        <v>0</v>
      </c>
      <c r="BH667" s="228">
        <f>IF(N667="sníž. přenesená",J667,0)</f>
        <v>0</v>
      </c>
      <c r="BI667" s="228">
        <f>IF(N667="nulová",J667,0)</f>
        <v>0</v>
      </c>
      <c r="BJ667" s="17" t="s">
        <v>143</v>
      </c>
      <c r="BK667" s="228">
        <f>ROUND(I667*H667,2)</f>
        <v>0</v>
      </c>
      <c r="BL667" s="17" t="s">
        <v>258</v>
      </c>
      <c r="BM667" s="227" t="s">
        <v>777</v>
      </c>
    </row>
    <row r="668" s="2" customFormat="1" ht="16.5" customHeight="1">
      <c r="A668" s="38"/>
      <c r="B668" s="39"/>
      <c r="C668" s="262" t="s">
        <v>778</v>
      </c>
      <c r="D668" s="262" t="s">
        <v>154</v>
      </c>
      <c r="E668" s="263" t="s">
        <v>779</v>
      </c>
      <c r="F668" s="264" t="s">
        <v>780</v>
      </c>
      <c r="G668" s="265" t="s">
        <v>141</v>
      </c>
      <c r="H668" s="266">
        <v>1</v>
      </c>
      <c r="I668" s="267"/>
      <c r="J668" s="268">
        <f>ROUND(I668*H668,2)</f>
        <v>0</v>
      </c>
      <c r="K668" s="269"/>
      <c r="L668" s="270"/>
      <c r="M668" s="271" t="s">
        <v>1</v>
      </c>
      <c r="N668" s="272" t="s">
        <v>39</v>
      </c>
      <c r="O668" s="91"/>
      <c r="P668" s="225">
        <f>O668*H668</f>
        <v>0</v>
      </c>
      <c r="Q668" s="225">
        <v>0.002</v>
      </c>
      <c r="R668" s="225">
        <f>Q668*H668</f>
        <v>0.002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335</v>
      </c>
      <c r="AT668" s="227" t="s">
        <v>154</v>
      </c>
      <c r="AU668" s="227" t="s">
        <v>143</v>
      </c>
      <c r="AY668" s="17" t="s">
        <v>135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143</v>
      </c>
      <c r="BK668" s="228">
        <f>ROUND(I668*H668,2)</f>
        <v>0</v>
      </c>
      <c r="BL668" s="17" t="s">
        <v>258</v>
      </c>
      <c r="BM668" s="227" t="s">
        <v>781</v>
      </c>
    </row>
    <row r="669" s="2" customFormat="1" ht="16.5" customHeight="1">
      <c r="A669" s="38"/>
      <c r="B669" s="39"/>
      <c r="C669" s="215" t="s">
        <v>782</v>
      </c>
      <c r="D669" s="215" t="s">
        <v>138</v>
      </c>
      <c r="E669" s="216" t="s">
        <v>783</v>
      </c>
      <c r="F669" s="217" t="s">
        <v>784</v>
      </c>
      <c r="G669" s="218" t="s">
        <v>633</v>
      </c>
      <c r="H669" s="219">
        <v>1</v>
      </c>
      <c r="I669" s="220"/>
      <c r="J669" s="221">
        <f>ROUND(I669*H669,2)</f>
        <v>0</v>
      </c>
      <c r="K669" s="222"/>
      <c r="L669" s="44"/>
      <c r="M669" s="223" t="s">
        <v>1</v>
      </c>
      <c r="N669" s="224" t="s">
        <v>39</v>
      </c>
      <c r="O669" s="91"/>
      <c r="P669" s="225">
        <f>O669*H669</f>
        <v>0</v>
      </c>
      <c r="Q669" s="225">
        <v>0</v>
      </c>
      <c r="R669" s="225">
        <f>Q669*H669</f>
        <v>0</v>
      </c>
      <c r="S669" s="225">
        <v>0.019460000000000002</v>
      </c>
      <c r="T669" s="226">
        <f>S669*H669</f>
        <v>0.019460000000000002</v>
      </c>
      <c r="U669" s="38"/>
      <c r="V669" s="38"/>
      <c r="W669" s="38"/>
      <c r="X669" s="38"/>
      <c r="Y669" s="38"/>
      <c r="Z669" s="38"/>
      <c r="AA669" s="38"/>
      <c r="AB669" s="38"/>
      <c r="AC669" s="38"/>
      <c r="AD669" s="38"/>
      <c r="AE669" s="38"/>
      <c r="AR669" s="227" t="s">
        <v>258</v>
      </c>
      <c r="AT669" s="227" t="s">
        <v>138</v>
      </c>
      <c r="AU669" s="227" t="s">
        <v>143</v>
      </c>
      <c r="AY669" s="17" t="s">
        <v>135</v>
      </c>
      <c r="BE669" s="228">
        <f>IF(N669="základní",J669,0)</f>
        <v>0</v>
      </c>
      <c r="BF669" s="228">
        <f>IF(N669="snížená",J669,0)</f>
        <v>0</v>
      </c>
      <c r="BG669" s="228">
        <f>IF(N669="zákl. přenesená",J669,0)</f>
        <v>0</v>
      </c>
      <c r="BH669" s="228">
        <f>IF(N669="sníž. přenesená",J669,0)</f>
        <v>0</v>
      </c>
      <c r="BI669" s="228">
        <f>IF(N669="nulová",J669,0)</f>
        <v>0</v>
      </c>
      <c r="BJ669" s="17" t="s">
        <v>143</v>
      </c>
      <c r="BK669" s="228">
        <f>ROUND(I669*H669,2)</f>
        <v>0</v>
      </c>
      <c r="BL669" s="17" t="s">
        <v>258</v>
      </c>
      <c r="BM669" s="227" t="s">
        <v>785</v>
      </c>
    </row>
    <row r="670" s="2" customFormat="1" ht="21.75" customHeight="1">
      <c r="A670" s="38"/>
      <c r="B670" s="39"/>
      <c r="C670" s="215" t="s">
        <v>786</v>
      </c>
      <c r="D670" s="215" t="s">
        <v>138</v>
      </c>
      <c r="E670" s="216" t="s">
        <v>787</v>
      </c>
      <c r="F670" s="217" t="s">
        <v>788</v>
      </c>
      <c r="G670" s="218" t="s">
        <v>633</v>
      </c>
      <c r="H670" s="219">
        <v>1</v>
      </c>
      <c r="I670" s="220"/>
      <c r="J670" s="221">
        <f>ROUND(I670*H670,2)</f>
        <v>0</v>
      </c>
      <c r="K670" s="222"/>
      <c r="L670" s="44"/>
      <c r="M670" s="223" t="s">
        <v>1</v>
      </c>
      <c r="N670" s="224" t="s">
        <v>39</v>
      </c>
      <c r="O670" s="91"/>
      <c r="P670" s="225">
        <f>O670*H670</f>
        <v>0</v>
      </c>
      <c r="Q670" s="225">
        <v>0.00173</v>
      </c>
      <c r="R670" s="225">
        <f>Q670*H670</f>
        <v>0.00173</v>
      </c>
      <c r="S670" s="225">
        <v>0</v>
      </c>
      <c r="T670" s="226">
        <f>S670*H670</f>
        <v>0</v>
      </c>
      <c r="U670" s="38"/>
      <c r="V670" s="38"/>
      <c r="W670" s="38"/>
      <c r="X670" s="38"/>
      <c r="Y670" s="38"/>
      <c r="Z670" s="38"/>
      <c r="AA670" s="38"/>
      <c r="AB670" s="38"/>
      <c r="AC670" s="38"/>
      <c r="AD670" s="38"/>
      <c r="AE670" s="38"/>
      <c r="AR670" s="227" t="s">
        <v>258</v>
      </c>
      <c r="AT670" s="227" t="s">
        <v>138</v>
      </c>
      <c r="AU670" s="227" t="s">
        <v>143</v>
      </c>
      <c r="AY670" s="17" t="s">
        <v>135</v>
      </c>
      <c r="BE670" s="228">
        <f>IF(N670="základní",J670,0)</f>
        <v>0</v>
      </c>
      <c r="BF670" s="228">
        <f>IF(N670="snížená",J670,0)</f>
        <v>0</v>
      </c>
      <c r="BG670" s="228">
        <f>IF(N670="zákl. přenesená",J670,0)</f>
        <v>0</v>
      </c>
      <c r="BH670" s="228">
        <f>IF(N670="sníž. přenesená",J670,0)</f>
        <v>0</v>
      </c>
      <c r="BI670" s="228">
        <f>IF(N670="nulová",J670,0)</f>
        <v>0</v>
      </c>
      <c r="BJ670" s="17" t="s">
        <v>143</v>
      </c>
      <c r="BK670" s="228">
        <f>ROUND(I670*H670,2)</f>
        <v>0</v>
      </c>
      <c r="BL670" s="17" t="s">
        <v>258</v>
      </c>
      <c r="BM670" s="227" t="s">
        <v>789</v>
      </c>
    </row>
    <row r="671" s="2" customFormat="1" ht="24.15" customHeight="1">
      <c r="A671" s="38"/>
      <c r="B671" s="39"/>
      <c r="C671" s="262" t="s">
        <v>790</v>
      </c>
      <c r="D671" s="262" t="s">
        <v>154</v>
      </c>
      <c r="E671" s="263" t="s">
        <v>791</v>
      </c>
      <c r="F671" s="264" t="s">
        <v>792</v>
      </c>
      <c r="G671" s="265" t="s">
        <v>141</v>
      </c>
      <c r="H671" s="266">
        <v>1</v>
      </c>
      <c r="I671" s="267"/>
      <c r="J671" s="268">
        <f>ROUND(I671*H671,2)</f>
        <v>0</v>
      </c>
      <c r="K671" s="269"/>
      <c r="L671" s="270"/>
      <c r="M671" s="271" t="s">
        <v>1</v>
      </c>
      <c r="N671" s="272" t="s">
        <v>39</v>
      </c>
      <c r="O671" s="91"/>
      <c r="P671" s="225">
        <f>O671*H671</f>
        <v>0</v>
      </c>
      <c r="Q671" s="225">
        <v>0.017000000000000001</v>
      </c>
      <c r="R671" s="225">
        <f>Q671*H671</f>
        <v>0.017000000000000001</v>
      </c>
      <c r="S671" s="225">
        <v>0</v>
      </c>
      <c r="T671" s="226">
        <f>S671*H671</f>
        <v>0</v>
      </c>
      <c r="U671" s="38"/>
      <c r="V671" s="38"/>
      <c r="W671" s="38"/>
      <c r="X671" s="38"/>
      <c r="Y671" s="38"/>
      <c r="Z671" s="38"/>
      <c r="AA671" s="38"/>
      <c r="AB671" s="38"/>
      <c r="AC671" s="38"/>
      <c r="AD671" s="38"/>
      <c r="AE671" s="38"/>
      <c r="AR671" s="227" t="s">
        <v>335</v>
      </c>
      <c r="AT671" s="227" t="s">
        <v>154</v>
      </c>
      <c r="AU671" s="227" t="s">
        <v>143</v>
      </c>
      <c r="AY671" s="17" t="s">
        <v>135</v>
      </c>
      <c r="BE671" s="228">
        <f>IF(N671="základní",J671,0)</f>
        <v>0</v>
      </c>
      <c r="BF671" s="228">
        <f>IF(N671="snížená",J671,0)</f>
        <v>0</v>
      </c>
      <c r="BG671" s="228">
        <f>IF(N671="zákl. přenesená",J671,0)</f>
        <v>0</v>
      </c>
      <c r="BH671" s="228">
        <f>IF(N671="sníž. přenesená",J671,0)</f>
        <v>0</v>
      </c>
      <c r="BI671" s="228">
        <f>IF(N671="nulová",J671,0)</f>
        <v>0</v>
      </c>
      <c r="BJ671" s="17" t="s">
        <v>143</v>
      </c>
      <c r="BK671" s="228">
        <f>ROUND(I671*H671,2)</f>
        <v>0</v>
      </c>
      <c r="BL671" s="17" t="s">
        <v>258</v>
      </c>
      <c r="BM671" s="227" t="s">
        <v>793</v>
      </c>
    </row>
    <row r="672" s="2" customFormat="1" ht="16.5" customHeight="1">
      <c r="A672" s="38"/>
      <c r="B672" s="39"/>
      <c r="C672" s="215" t="s">
        <v>794</v>
      </c>
      <c r="D672" s="215" t="s">
        <v>138</v>
      </c>
      <c r="E672" s="216" t="s">
        <v>795</v>
      </c>
      <c r="F672" s="217" t="s">
        <v>796</v>
      </c>
      <c r="G672" s="218" t="s">
        <v>633</v>
      </c>
      <c r="H672" s="219">
        <v>1</v>
      </c>
      <c r="I672" s="220"/>
      <c r="J672" s="221">
        <f>ROUND(I672*H672,2)</f>
        <v>0</v>
      </c>
      <c r="K672" s="222"/>
      <c r="L672" s="44"/>
      <c r="M672" s="223" t="s">
        <v>1</v>
      </c>
      <c r="N672" s="224" t="s">
        <v>39</v>
      </c>
      <c r="O672" s="91"/>
      <c r="P672" s="225">
        <f>O672*H672</f>
        <v>0</v>
      </c>
      <c r="Q672" s="225">
        <v>0</v>
      </c>
      <c r="R672" s="225">
        <f>Q672*H672</f>
        <v>0</v>
      </c>
      <c r="S672" s="225">
        <v>0.022499999999999999</v>
      </c>
      <c r="T672" s="226">
        <f>S672*H672</f>
        <v>0.022499999999999999</v>
      </c>
      <c r="U672" s="38"/>
      <c r="V672" s="38"/>
      <c r="W672" s="38"/>
      <c r="X672" s="38"/>
      <c r="Y672" s="38"/>
      <c r="Z672" s="38"/>
      <c r="AA672" s="38"/>
      <c r="AB672" s="38"/>
      <c r="AC672" s="38"/>
      <c r="AD672" s="38"/>
      <c r="AE672" s="38"/>
      <c r="AR672" s="227" t="s">
        <v>258</v>
      </c>
      <c r="AT672" s="227" t="s">
        <v>138</v>
      </c>
      <c r="AU672" s="227" t="s">
        <v>143</v>
      </c>
      <c r="AY672" s="17" t="s">
        <v>135</v>
      </c>
      <c r="BE672" s="228">
        <f>IF(N672="základní",J672,0)</f>
        <v>0</v>
      </c>
      <c r="BF672" s="228">
        <f>IF(N672="snížená",J672,0)</f>
        <v>0</v>
      </c>
      <c r="BG672" s="228">
        <f>IF(N672="zákl. přenesená",J672,0)</f>
        <v>0</v>
      </c>
      <c r="BH672" s="228">
        <f>IF(N672="sníž. přenesená",J672,0)</f>
        <v>0</v>
      </c>
      <c r="BI672" s="228">
        <f>IF(N672="nulová",J672,0)</f>
        <v>0</v>
      </c>
      <c r="BJ672" s="17" t="s">
        <v>143</v>
      </c>
      <c r="BK672" s="228">
        <f>ROUND(I672*H672,2)</f>
        <v>0</v>
      </c>
      <c r="BL672" s="17" t="s">
        <v>258</v>
      </c>
      <c r="BM672" s="227" t="s">
        <v>797</v>
      </c>
    </row>
    <row r="673" s="2" customFormat="1" ht="16.5" customHeight="1">
      <c r="A673" s="38"/>
      <c r="B673" s="39"/>
      <c r="C673" s="215" t="s">
        <v>798</v>
      </c>
      <c r="D673" s="215" t="s">
        <v>138</v>
      </c>
      <c r="E673" s="216" t="s">
        <v>799</v>
      </c>
      <c r="F673" s="217" t="s">
        <v>800</v>
      </c>
      <c r="G673" s="218" t="s">
        <v>633</v>
      </c>
      <c r="H673" s="219">
        <v>1</v>
      </c>
      <c r="I673" s="220"/>
      <c r="J673" s="221">
        <f>ROUND(I673*H673,2)</f>
        <v>0</v>
      </c>
      <c r="K673" s="222"/>
      <c r="L673" s="44"/>
      <c r="M673" s="223" t="s">
        <v>1</v>
      </c>
      <c r="N673" s="224" t="s">
        <v>39</v>
      </c>
      <c r="O673" s="91"/>
      <c r="P673" s="225">
        <f>O673*H673</f>
        <v>0</v>
      </c>
      <c r="Q673" s="225">
        <v>0.00017000000000000001</v>
      </c>
      <c r="R673" s="225">
        <f>Q673*H673</f>
        <v>0.00017000000000000001</v>
      </c>
      <c r="S673" s="225">
        <v>0</v>
      </c>
      <c r="T673" s="226">
        <f>S673*H673</f>
        <v>0</v>
      </c>
      <c r="U673" s="38"/>
      <c r="V673" s="38"/>
      <c r="W673" s="38"/>
      <c r="X673" s="38"/>
      <c r="Y673" s="38"/>
      <c r="Z673" s="38"/>
      <c r="AA673" s="38"/>
      <c r="AB673" s="38"/>
      <c r="AC673" s="38"/>
      <c r="AD673" s="38"/>
      <c r="AE673" s="38"/>
      <c r="AR673" s="227" t="s">
        <v>258</v>
      </c>
      <c r="AT673" s="227" t="s">
        <v>138</v>
      </c>
      <c r="AU673" s="227" t="s">
        <v>143</v>
      </c>
      <c r="AY673" s="17" t="s">
        <v>135</v>
      </c>
      <c r="BE673" s="228">
        <f>IF(N673="základní",J673,0)</f>
        <v>0</v>
      </c>
      <c r="BF673" s="228">
        <f>IF(N673="snížená",J673,0)</f>
        <v>0</v>
      </c>
      <c r="BG673" s="228">
        <f>IF(N673="zákl. přenesená",J673,0)</f>
        <v>0</v>
      </c>
      <c r="BH673" s="228">
        <f>IF(N673="sníž. přenesená",J673,0)</f>
        <v>0</v>
      </c>
      <c r="BI673" s="228">
        <f>IF(N673="nulová",J673,0)</f>
        <v>0</v>
      </c>
      <c r="BJ673" s="17" t="s">
        <v>143</v>
      </c>
      <c r="BK673" s="228">
        <f>ROUND(I673*H673,2)</f>
        <v>0</v>
      </c>
      <c r="BL673" s="17" t="s">
        <v>258</v>
      </c>
      <c r="BM673" s="227" t="s">
        <v>801</v>
      </c>
    </row>
    <row r="674" s="14" customFormat="1">
      <c r="A674" s="14"/>
      <c r="B674" s="240"/>
      <c r="C674" s="241"/>
      <c r="D674" s="231" t="s">
        <v>145</v>
      </c>
      <c r="E674" s="242" t="s">
        <v>1</v>
      </c>
      <c r="F674" s="243" t="s">
        <v>81</v>
      </c>
      <c r="G674" s="241"/>
      <c r="H674" s="244">
        <v>1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0" t="s">
        <v>145</v>
      </c>
      <c r="AU674" s="250" t="s">
        <v>143</v>
      </c>
      <c r="AV674" s="14" t="s">
        <v>143</v>
      </c>
      <c r="AW674" s="14" t="s">
        <v>30</v>
      </c>
      <c r="AX674" s="14" t="s">
        <v>81</v>
      </c>
      <c r="AY674" s="250" t="s">
        <v>135</v>
      </c>
    </row>
    <row r="675" s="2" customFormat="1" ht="24.15" customHeight="1">
      <c r="A675" s="38"/>
      <c r="B675" s="39"/>
      <c r="C675" s="262" t="s">
        <v>802</v>
      </c>
      <c r="D675" s="262" t="s">
        <v>154</v>
      </c>
      <c r="E675" s="263" t="s">
        <v>803</v>
      </c>
      <c r="F675" s="264" t="s">
        <v>804</v>
      </c>
      <c r="G675" s="265" t="s">
        <v>141</v>
      </c>
      <c r="H675" s="266">
        <v>1</v>
      </c>
      <c r="I675" s="267"/>
      <c r="J675" s="268">
        <f>ROUND(I675*H675,2)</f>
        <v>0</v>
      </c>
      <c r="K675" s="269"/>
      <c r="L675" s="270"/>
      <c r="M675" s="271" t="s">
        <v>1</v>
      </c>
      <c r="N675" s="272" t="s">
        <v>39</v>
      </c>
      <c r="O675" s="91"/>
      <c r="P675" s="225">
        <f>O675*H675</f>
        <v>0</v>
      </c>
      <c r="Q675" s="225">
        <v>0.045999999999999999</v>
      </c>
      <c r="R675" s="225">
        <f>Q675*H675</f>
        <v>0.045999999999999999</v>
      </c>
      <c r="S675" s="225">
        <v>0</v>
      </c>
      <c r="T675" s="226">
        <f>S675*H675</f>
        <v>0</v>
      </c>
      <c r="U675" s="38"/>
      <c r="V675" s="38"/>
      <c r="W675" s="38"/>
      <c r="X675" s="38"/>
      <c r="Y675" s="38"/>
      <c r="Z675" s="38"/>
      <c r="AA675" s="38"/>
      <c r="AB675" s="38"/>
      <c r="AC675" s="38"/>
      <c r="AD675" s="38"/>
      <c r="AE675" s="38"/>
      <c r="AR675" s="227" t="s">
        <v>335</v>
      </c>
      <c r="AT675" s="227" t="s">
        <v>154</v>
      </c>
      <c r="AU675" s="227" t="s">
        <v>143</v>
      </c>
      <c r="AY675" s="17" t="s">
        <v>135</v>
      </c>
      <c r="BE675" s="228">
        <f>IF(N675="základní",J675,0)</f>
        <v>0</v>
      </c>
      <c r="BF675" s="228">
        <f>IF(N675="snížená",J675,0)</f>
        <v>0</v>
      </c>
      <c r="BG675" s="228">
        <f>IF(N675="zákl. přenesená",J675,0)</f>
        <v>0</v>
      </c>
      <c r="BH675" s="228">
        <f>IF(N675="sníž. přenesená",J675,0)</f>
        <v>0</v>
      </c>
      <c r="BI675" s="228">
        <f>IF(N675="nulová",J675,0)</f>
        <v>0</v>
      </c>
      <c r="BJ675" s="17" t="s">
        <v>143</v>
      </c>
      <c r="BK675" s="228">
        <f>ROUND(I675*H675,2)</f>
        <v>0</v>
      </c>
      <c r="BL675" s="17" t="s">
        <v>258</v>
      </c>
      <c r="BM675" s="227" t="s">
        <v>805</v>
      </c>
    </row>
    <row r="676" s="14" customFormat="1">
      <c r="A676" s="14"/>
      <c r="B676" s="240"/>
      <c r="C676" s="241"/>
      <c r="D676" s="231" t="s">
        <v>145</v>
      </c>
      <c r="E676" s="242" t="s">
        <v>1</v>
      </c>
      <c r="F676" s="243" t="s">
        <v>81</v>
      </c>
      <c r="G676" s="241"/>
      <c r="H676" s="244">
        <v>1</v>
      </c>
      <c r="I676" s="245"/>
      <c r="J676" s="241"/>
      <c r="K676" s="241"/>
      <c r="L676" s="246"/>
      <c r="M676" s="247"/>
      <c r="N676" s="248"/>
      <c r="O676" s="248"/>
      <c r="P676" s="248"/>
      <c r="Q676" s="248"/>
      <c r="R676" s="248"/>
      <c r="S676" s="248"/>
      <c r="T676" s="249"/>
      <c r="U676" s="14"/>
      <c r="V676" s="14"/>
      <c r="W676" s="14"/>
      <c r="X676" s="14"/>
      <c r="Y676" s="14"/>
      <c r="Z676" s="14"/>
      <c r="AA676" s="14"/>
      <c r="AB676" s="14"/>
      <c r="AC676" s="14"/>
      <c r="AD676" s="14"/>
      <c r="AE676" s="14"/>
      <c r="AT676" s="250" t="s">
        <v>145</v>
      </c>
      <c r="AU676" s="250" t="s">
        <v>143</v>
      </c>
      <c r="AV676" s="14" t="s">
        <v>143</v>
      </c>
      <c r="AW676" s="14" t="s">
        <v>30</v>
      </c>
      <c r="AX676" s="14" t="s">
        <v>81</v>
      </c>
      <c r="AY676" s="250" t="s">
        <v>135</v>
      </c>
    </row>
    <row r="677" s="2" customFormat="1" ht="16.5" customHeight="1">
      <c r="A677" s="38"/>
      <c r="B677" s="39"/>
      <c r="C677" s="215" t="s">
        <v>806</v>
      </c>
      <c r="D677" s="215" t="s">
        <v>138</v>
      </c>
      <c r="E677" s="216" t="s">
        <v>807</v>
      </c>
      <c r="F677" s="217" t="s">
        <v>808</v>
      </c>
      <c r="G677" s="218" t="s">
        <v>141</v>
      </c>
      <c r="H677" s="219">
        <v>1</v>
      </c>
      <c r="I677" s="220"/>
      <c r="J677" s="221">
        <f>ROUND(I677*H677,2)</f>
        <v>0</v>
      </c>
      <c r="K677" s="222"/>
      <c r="L677" s="44"/>
      <c r="M677" s="223" t="s">
        <v>1</v>
      </c>
      <c r="N677" s="224" t="s">
        <v>39</v>
      </c>
      <c r="O677" s="91"/>
      <c r="P677" s="225">
        <f>O677*H677</f>
        <v>0</v>
      </c>
      <c r="Q677" s="225">
        <v>0</v>
      </c>
      <c r="R677" s="225">
        <f>Q677*H677</f>
        <v>0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258</v>
      </c>
      <c r="AT677" s="227" t="s">
        <v>138</v>
      </c>
      <c r="AU677" s="227" t="s">
        <v>143</v>
      </c>
      <c r="AY677" s="17" t="s">
        <v>135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143</v>
      </c>
      <c r="BK677" s="228">
        <f>ROUND(I677*H677,2)</f>
        <v>0</v>
      </c>
      <c r="BL677" s="17" t="s">
        <v>258</v>
      </c>
      <c r="BM677" s="227" t="s">
        <v>809</v>
      </c>
    </row>
    <row r="678" s="2" customFormat="1" ht="24.15" customHeight="1">
      <c r="A678" s="38"/>
      <c r="B678" s="39"/>
      <c r="C678" s="262" t="s">
        <v>810</v>
      </c>
      <c r="D678" s="262" t="s">
        <v>154</v>
      </c>
      <c r="E678" s="263" t="s">
        <v>811</v>
      </c>
      <c r="F678" s="264" t="s">
        <v>812</v>
      </c>
      <c r="G678" s="265" t="s">
        <v>141</v>
      </c>
      <c r="H678" s="266">
        <v>1</v>
      </c>
      <c r="I678" s="267"/>
      <c r="J678" s="268">
        <f>ROUND(I678*H678,2)</f>
        <v>0</v>
      </c>
      <c r="K678" s="269"/>
      <c r="L678" s="270"/>
      <c r="M678" s="271" t="s">
        <v>1</v>
      </c>
      <c r="N678" s="272" t="s">
        <v>39</v>
      </c>
      <c r="O678" s="91"/>
      <c r="P678" s="225">
        <f>O678*H678</f>
        <v>0</v>
      </c>
      <c r="Q678" s="225">
        <v>0.00019000000000000001</v>
      </c>
      <c r="R678" s="225">
        <f>Q678*H678</f>
        <v>0.00019000000000000001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335</v>
      </c>
      <c r="AT678" s="227" t="s">
        <v>154</v>
      </c>
      <c r="AU678" s="227" t="s">
        <v>143</v>
      </c>
      <c r="AY678" s="17" t="s">
        <v>135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143</v>
      </c>
      <c r="BK678" s="228">
        <f>ROUND(I678*H678,2)</f>
        <v>0</v>
      </c>
      <c r="BL678" s="17" t="s">
        <v>258</v>
      </c>
      <c r="BM678" s="227" t="s">
        <v>813</v>
      </c>
    </row>
    <row r="679" s="2" customFormat="1" ht="16.5" customHeight="1">
      <c r="A679" s="38"/>
      <c r="B679" s="39"/>
      <c r="C679" s="215" t="s">
        <v>814</v>
      </c>
      <c r="D679" s="215" t="s">
        <v>138</v>
      </c>
      <c r="E679" s="216" t="s">
        <v>815</v>
      </c>
      <c r="F679" s="217" t="s">
        <v>816</v>
      </c>
      <c r="G679" s="218" t="s">
        <v>141</v>
      </c>
      <c r="H679" s="219">
        <v>2</v>
      </c>
      <c r="I679" s="220"/>
      <c r="J679" s="221">
        <f>ROUND(I679*H679,2)</f>
        <v>0</v>
      </c>
      <c r="K679" s="222"/>
      <c r="L679" s="44"/>
      <c r="M679" s="223" t="s">
        <v>1</v>
      </c>
      <c r="N679" s="224" t="s">
        <v>39</v>
      </c>
      <c r="O679" s="91"/>
      <c r="P679" s="225">
        <f>O679*H679</f>
        <v>0</v>
      </c>
      <c r="Q679" s="225">
        <v>0</v>
      </c>
      <c r="R679" s="225">
        <f>Q679*H679</f>
        <v>0</v>
      </c>
      <c r="S679" s="225">
        <v>0</v>
      </c>
      <c r="T679" s="226">
        <f>S679*H679</f>
        <v>0</v>
      </c>
      <c r="U679" s="38"/>
      <c r="V679" s="38"/>
      <c r="W679" s="38"/>
      <c r="X679" s="38"/>
      <c r="Y679" s="38"/>
      <c r="Z679" s="38"/>
      <c r="AA679" s="38"/>
      <c r="AB679" s="38"/>
      <c r="AC679" s="38"/>
      <c r="AD679" s="38"/>
      <c r="AE679" s="38"/>
      <c r="AR679" s="227" t="s">
        <v>258</v>
      </c>
      <c r="AT679" s="227" t="s">
        <v>138</v>
      </c>
      <c r="AU679" s="227" t="s">
        <v>143</v>
      </c>
      <c r="AY679" s="17" t="s">
        <v>135</v>
      </c>
      <c r="BE679" s="228">
        <f>IF(N679="základní",J679,0)</f>
        <v>0</v>
      </c>
      <c r="BF679" s="228">
        <f>IF(N679="snížená",J679,0)</f>
        <v>0</v>
      </c>
      <c r="BG679" s="228">
        <f>IF(N679="zákl. přenesená",J679,0)</f>
        <v>0</v>
      </c>
      <c r="BH679" s="228">
        <f>IF(N679="sníž. přenesená",J679,0)</f>
        <v>0</v>
      </c>
      <c r="BI679" s="228">
        <f>IF(N679="nulová",J679,0)</f>
        <v>0</v>
      </c>
      <c r="BJ679" s="17" t="s">
        <v>143</v>
      </c>
      <c r="BK679" s="228">
        <f>ROUND(I679*H679,2)</f>
        <v>0</v>
      </c>
      <c r="BL679" s="17" t="s">
        <v>258</v>
      </c>
      <c r="BM679" s="227" t="s">
        <v>817</v>
      </c>
    </row>
    <row r="680" s="14" customFormat="1">
      <c r="A680" s="14"/>
      <c r="B680" s="240"/>
      <c r="C680" s="241"/>
      <c r="D680" s="231" t="s">
        <v>145</v>
      </c>
      <c r="E680" s="242" t="s">
        <v>1</v>
      </c>
      <c r="F680" s="243" t="s">
        <v>143</v>
      </c>
      <c r="G680" s="241"/>
      <c r="H680" s="244">
        <v>2</v>
      </c>
      <c r="I680" s="245"/>
      <c r="J680" s="241"/>
      <c r="K680" s="241"/>
      <c r="L680" s="246"/>
      <c r="M680" s="247"/>
      <c r="N680" s="248"/>
      <c r="O680" s="248"/>
      <c r="P680" s="248"/>
      <c r="Q680" s="248"/>
      <c r="R680" s="248"/>
      <c r="S680" s="248"/>
      <c r="T680" s="249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0" t="s">
        <v>145</v>
      </c>
      <c r="AU680" s="250" t="s">
        <v>143</v>
      </c>
      <c r="AV680" s="14" t="s">
        <v>143</v>
      </c>
      <c r="AW680" s="14" t="s">
        <v>30</v>
      </c>
      <c r="AX680" s="14" t="s">
        <v>81</v>
      </c>
      <c r="AY680" s="250" t="s">
        <v>135</v>
      </c>
    </row>
    <row r="681" s="2" customFormat="1" ht="16.5" customHeight="1">
      <c r="A681" s="38"/>
      <c r="B681" s="39"/>
      <c r="C681" s="262" t="s">
        <v>818</v>
      </c>
      <c r="D681" s="262" t="s">
        <v>154</v>
      </c>
      <c r="E681" s="263" t="s">
        <v>819</v>
      </c>
      <c r="F681" s="264" t="s">
        <v>820</v>
      </c>
      <c r="G681" s="265" t="s">
        <v>141</v>
      </c>
      <c r="H681" s="266">
        <v>2</v>
      </c>
      <c r="I681" s="267"/>
      <c r="J681" s="268">
        <f>ROUND(I681*H681,2)</f>
        <v>0</v>
      </c>
      <c r="K681" s="269"/>
      <c r="L681" s="270"/>
      <c r="M681" s="271" t="s">
        <v>1</v>
      </c>
      <c r="N681" s="272" t="s">
        <v>39</v>
      </c>
      <c r="O681" s="91"/>
      <c r="P681" s="225">
        <f>O681*H681</f>
        <v>0</v>
      </c>
      <c r="Q681" s="225">
        <v>5.0000000000000002E-05</v>
      </c>
      <c r="R681" s="225">
        <f>Q681*H681</f>
        <v>0.00010000000000000001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335</v>
      </c>
      <c r="AT681" s="227" t="s">
        <v>154</v>
      </c>
      <c r="AU681" s="227" t="s">
        <v>143</v>
      </c>
      <c r="AY681" s="17" t="s">
        <v>135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143</v>
      </c>
      <c r="BK681" s="228">
        <f>ROUND(I681*H681,2)</f>
        <v>0</v>
      </c>
      <c r="BL681" s="17" t="s">
        <v>258</v>
      </c>
      <c r="BM681" s="227" t="s">
        <v>821</v>
      </c>
    </row>
    <row r="682" s="14" customFormat="1">
      <c r="A682" s="14"/>
      <c r="B682" s="240"/>
      <c r="C682" s="241"/>
      <c r="D682" s="231" t="s">
        <v>145</v>
      </c>
      <c r="E682" s="242" t="s">
        <v>1</v>
      </c>
      <c r="F682" s="243" t="s">
        <v>143</v>
      </c>
      <c r="G682" s="241"/>
      <c r="H682" s="244">
        <v>2</v>
      </c>
      <c r="I682" s="245"/>
      <c r="J682" s="241"/>
      <c r="K682" s="241"/>
      <c r="L682" s="246"/>
      <c r="M682" s="247"/>
      <c r="N682" s="248"/>
      <c r="O682" s="248"/>
      <c r="P682" s="248"/>
      <c r="Q682" s="248"/>
      <c r="R682" s="248"/>
      <c r="S682" s="248"/>
      <c r="T682" s="249"/>
      <c r="U682" s="14"/>
      <c r="V682" s="14"/>
      <c r="W682" s="14"/>
      <c r="X682" s="14"/>
      <c r="Y682" s="14"/>
      <c r="Z682" s="14"/>
      <c r="AA682" s="14"/>
      <c r="AB682" s="14"/>
      <c r="AC682" s="14"/>
      <c r="AD682" s="14"/>
      <c r="AE682" s="14"/>
      <c r="AT682" s="250" t="s">
        <v>145</v>
      </c>
      <c r="AU682" s="250" t="s">
        <v>143</v>
      </c>
      <c r="AV682" s="14" t="s">
        <v>143</v>
      </c>
      <c r="AW682" s="14" t="s">
        <v>30</v>
      </c>
      <c r="AX682" s="14" t="s">
        <v>81</v>
      </c>
      <c r="AY682" s="250" t="s">
        <v>135</v>
      </c>
    </row>
    <row r="683" s="2" customFormat="1" ht="24.15" customHeight="1">
      <c r="A683" s="38"/>
      <c r="B683" s="39"/>
      <c r="C683" s="215" t="s">
        <v>822</v>
      </c>
      <c r="D683" s="215" t="s">
        <v>138</v>
      </c>
      <c r="E683" s="216" t="s">
        <v>823</v>
      </c>
      <c r="F683" s="217" t="s">
        <v>824</v>
      </c>
      <c r="G683" s="218" t="s">
        <v>633</v>
      </c>
      <c r="H683" s="219">
        <v>1</v>
      </c>
      <c r="I683" s="220"/>
      <c r="J683" s="221">
        <f>ROUND(I683*H683,2)</f>
        <v>0</v>
      </c>
      <c r="K683" s="222"/>
      <c r="L683" s="44"/>
      <c r="M683" s="223" t="s">
        <v>1</v>
      </c>
      <c r="N683" s="224" t="s">
        <v>39</v>
      </c>
      <c r="O683" s="91"/>
      <c r="P683" s="225">
        <f>O683*H683</f>
        <v>0</v>
      </c>
      <c r="Q683" s="225">
        <v>0</v>
      </c>
      <c r="R683" s="225">
        <f>Q683*H683</f>
        <v>0</v>
      </c>
      <c r="S683" s="225">
        <v>0.017299999999999999</v>
      </c>
      <c r="T683" s="226">
        <f>S683*H683</f>
        <v>0.017299999999999999</v>
      </c>
      <c r="U683" s="38"/>
      <c r="V683" s="38"/>
      <c r="W683" s="38"/>
      <c r="X683" s="38"/>
      <c r="Y683" s="38"/>
      <c r="Z683" s="38"/>
      <c r="AA683" s="38"/>
      <c r="AB683" s="38"/>
      <c r="AC683" s="38"/>
      <c r="AD683" s="38"/>
      <c r="AE683" s="38"/>
      <c r="AR683" s="227" t="s">
        <v>258</v>
      </c>
      <c r="AT683" s="227" t="s">
        <v>138</v>
      </c>
      <c r="AU683" s="227" t="s">
        <v>143</v>
      </c>
      <c r="AY683" s="17" t="s">
        <v>135</v>
      </c>
      <c r="BE683" s="228">
        <f>IF(N683="základní",J683,0)</f>
        <v>0</v>
      </c>
      <c r="BF683" s="228">
        <f>IF(N683="snížená",J683,0)</f>
        <v>0</v>
      </c>
      <c r="BG683" s="228">
        <f>IF(N683="zákl. přenesená",J683,0)</f>
        <v>0</v>
      </c>
      <c r="BH683" s="228">
        <f>IF(N683="sníž. přenesená",J683,0)</f>
        <v>0</v>
      </c>
      <c r="BI683" s="228">
        <f>IF(N683="nulová",J683,0)</f>
        <v>0</v>
      </c>
      <c r="BJ683" s="17" t="s">
        <v>143</v>
      </c>
      <c r="BK683" s="228">
        <f>ROUND(I683*H683,2)</f>
        <v>0</v>
      </c>
      <c r="BL683" s="17" t="s">
        <v>258</v>
      </c>
      <c r="BM683" s="227" t="s">
        <v>825</v>
      </c>
    </row>
    <row r="684" s="2" customFormat="1" ht="24.15" customHeight="1">
      <c r="A684" s="38"/>
      <c r="B684" s="39"/>
      <c r="C684" s="215" t="s">
        <v>826</v>
      </c>
      <c r="D684" s="215" t="s">
        <v>138</v>
      </c>
      <c r="E684" s="216" t="s">
        <v>827</v>
      </c>
      <c r="F684" s="217" t="s">
        <v>828</v>
      </c>
      <c r="G684" s="218" t="s">
        <v>633</v>
      </c>
      <c r="H684" s="219">
        <v>1</v>
      </c>
      <c r="I684" s="220"/>
      <c r="J684" s="221">
        <f>ROUND(I684*H684,2)</f>
        <v>0</v>
      </c>
      <c r="K684" s="222"/>
      <c r="L684" s="44"/>
      <c r="M684" s="223" t="s">
        <v>1</v>
      </c>
      <c r="N684" s="224" t="s">
        <v>39</v>
      </c>
      <c r="O684" s="91"/>
      <c r="P684" s="225">
        <f>O684*H684</f>
        <v>0</v>
      </c>
      <c r="Q684" s="225">
        <v>0</v>
      </c>
      <c r="R684" s="225">
        <f>Q684*H684</f>
        <v>0</v>
      </c>
      <c r="S684" s="225">
        <v>0.022800000000000001</v>
      </c>
      <c r="T684" s="226">
        <f>S684*H684</f>
        <v>0.022800000000000001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258</v>
      </c>
      <c r="AT684" s="227" t="s">
        <v>138</v>
      </c>
      <c r="AU684" s="227" t="s">
        <v>143</v>
      </c>
      <c r="AY684" s="17" t="s">
        <v>135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143</v>
      </c>
      <c r="BK684" s="228">
        <f>ROUND(I684*H684,2)</f>
        <v>0</v>
      </c>
      <c r="BL684" s="17" t="s">
        <v>258</v>
      </c>
      <c r="BM684" s="227" t="s">
        <v>829</v>
      </c>
    </row>
    <row r="685" s="14" customFormat="1">
      <c r="A685" s="14"/>
      <c r="B685" s="240"/>
      <c r="C685" s="241"/>
      <c r="D685" s="231" t="s">
        <v>145</v>
      </c>
      <c r="E685" s="242" t="s">
        <v>1</v>
      </c>
      <c r="F685" s="243" t="s">
        <v>81</v>
      </c>
      <c r="G685" s="241"/>
      <c r="H685" s="244">
        <v>1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145</v>
      </c>
      <c r="AU685" s="250" t="s">
        <v>143</v>
      </c>
      <c r="AV685" s="14" t="s">
        <v>143</v>
      </c>
      <c r="AW685" s="14" t="s">
        <v>30</v>
      </c>
      <c r="AX685" s="14" t="s">
        <v>81</v>
      </c>
      <c r="AY685" s="250" t="s">
        <v>135</v>
      </c>
    </row>
    <row r="686" s="2" customFormat="1" ht="24.15" customHeight="1">
      <c r="A686" s="38"/>
      <c r="B686" s="39"/>
      <c r="C686" s="215" t="s">
        <v>830</v>
      </c>
      <c r="D686" s="215" t="s">
        <v>138</v>
      </c>
      <c r="E686" s="216" t="s">
        <v>831</v>
      </c>
      <c r="F686" s="217" t="s">
        <v>832</v>
      </c>
      <c r="G686" s="218" t="s">
        <v>633</v>
      </c>
      <c r="H686" s="219">
        <v>1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0.05534</v>
      </c>
      <c r="R686" s="225">
        <f>Q686*H686</f>
        <v>0.05534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258</v>
      </c>
      <c r="AT686" s="227" t="s">
        <v>138</v>
      </c>
      <c r="AU686" s="227" t="s">
        <v>143</v>
      </c>
      <c r="AY686" s="17" t="s">
        <v>135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143</v>
      </c>
      <c r="BK686" s="228">
        <f>ROUND(I686*H686,2)</f>
        <v>0</v>
      </c>
      <c r="BL686" s="17" t="s">
        <v>258</v>
      </c>
      <c r="BM686" s="227" t="s">
        <v>833</v>
      </c>
    </row>
    <row r="687" s="2" customFormat="1" ht="16.5" customHeight="1">
      <c r="A687" s="38"/>
      <c r="B687" s="39"/>
      <c r="C687" s="215" t="s">
        <v>834</v>
      </c>
      <c r="D687" s="215" t="s">
        <v>138</v>
      </c>
      <c r="E687" s="216" t="s">
        <v>835</v>
      </c>
      <c r="F687" s="217" t="s">
        <v>836</v>
      </c>
      <c r="G687" s="218" t="s">
        <v>633</v>
      </c>
      <c r="H687" s="219">
        <v>1</v>
      </c>
      <c r="I687" s="220"/>
      <c r="J687" s="221">
        <f>ROUND(I687*H687,2)</f>
        <v>0</v>
      </c>
      <c r="K687" s="222"/>
      <c r="L687" s="44"/>
      <c r="M687" s="223" t="s">
        <v>1</v>
      </c>
      <c r="N687" s="224" t="s">
        <v>39</v>
      </c>
      <c r="O687" s="91"/>
      <c r="P687" s="225">
        <f>O687*H687</f>
        <v>0</v>
      </c>
      <c r="Q687" s="225">
        <v>0</v>
      </c>
      <c r="R687" s="225">
        <f>Q687*H687</f>
        <v>0</v>
      </c>
      <c r="S687" s="225">
        <v>0.067000000000000004</v>
      </c>
      <c r="T687" s="226">
        <f>S687*H687</f>
        <v>0.067000000000000004</v>
      </c>
      <c r="U687" s="38"/>
      <c r="V687" s="38"/>
      <c r="W687" s="38"/>
      <c r="X687" s="38"/>
      <c r="Y687" s="38"/>
      <c r="Z687" s="38"/>
      <c r="AA687" s="38"/>
      <c r="AB687" s="38"/>
      <c r="AC687" s="38"/>
      <c r="AD687" s="38"/>
      <c r="AE687" s="38"/>
      <c r="AR687" s="227" t="s">
        <v>258</v>
      </c>
      <c r="AT687" s="227" t="s">
        <v>138</v>
      </c>
      <c r="AU687" s="227" t="s">
        <v>143</v>
      </c>
      <c r="AY687" s="17" t="s">
        <v>135</v>
      </c>
      <c r="BE687" s="228">
        <f>IF(N687="základní",J687,0)</f>
        <v>0</v>
      </c>
      <c r="BF687" s="228">
        <f>IF(N687="snížená",J687,0)</f>
        <v>0</v>
      </c>
      <c r="BG687" s="228">
        <f>IF(N687="zákl. přenesená",J687,0)</f>
        <v>0</v>
      </c>
      <c r="BH687" s="228">
        <f>IF(N687="sníž. přenesená",J687,0)</f>
        <v>0</v>
      </c>
      <c r="BI687" s="228">
        <f>IF(N687="nulová",J687,0)</f>
        <v>0</v>
      </c>
      <c r="BJ687" s="17" t="s">
        <v>143</v>
      </c>
      <c r="BK687" s="228">
        <f>ROUND(I687*H687,2)</f>
        <v>0</v>
      </c>
      <c r="BL687" s="17" t="s">
        <v>258</v>
      </c>
      <c r="BM687" s="227" t="s">
        <v>837</v>
      </c>
    </row>
    <row r="688" s="2" customFormat="1" ht="16.5" customHeight="1">
      <c r="A688" s="38"/>
      <c r="B688" s="39"/>
      <c r="C688" s="215" t="s">
        <v>838</v>
      </c>
      <c r="D688" s="215" t="s">
        <v>138</v>
      </c>
      <c r="E688" s="216" t="s">
        <v>839</v>
      </c>
      <c r="F688" s="217" t="s">
        <v>840</v>
      </c>
      <c r="G688" s="218" t="s">
        <v>633</v>
      </c>
      <c r="H688" s="219">
        <v>2</v>
      </c>
      <c r="I688" s="220"/>
      <c r="J688" s="221">
        <f>ROUND(I688*H688,2)</f>
        <v>0</v>
      </c>
      <c r="K688" s="222"/>
      <c r="L688" s="44"/>
      <c r="M688" s="223" t="s">
        <v>1</v>
      </c>
      <c r="N688" s="224" t="s">
        <v>39</v>
      </c>
      <c r="O688" s="91"/>
      <c r="P688" s="225">
        <f>O688*H688</f>
        <v>0</v>
      </c>
      <c r="Q688" s="225">
        <v>0.00012999999999999999</v>
      </c>
      <c r="R688" s="225">
        <f>Q688*H688</f>
        <v>0.00025999999999999998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258</v>
      </c>
      <c r="AT688" s="227" t="s">
        <v>138</v>
      </c>
      <c r="AU688" s="227" t="s">
        <v>143</v>
      </c>
      <c r="AY688" s="17" t="s">
        <v>135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143</v>
      </c>
      <c r="BK688" s="228">
        <f>ROUND(I688*H688,2)</f>
        <v>0</v>
      </c>
      <c r="BL688" s="17" t="s">
        <v>258</v>
      </c>
      <c r="BM688" s="227" t="s">
        <v>841</v>
      </c>
    </row>
    <row r="689" s="13" customFormat="1">
      <c r="A689" s="13"/>
      <c r="B689" s="229"/>
      <c r="C689" s="230"/>
      <c r="D689" s="231" t="s">
        <v>145</v>
      </c>
      <c r="E689" s="232" t="s">
        <v>1</v>
      </c>
      <c r="F689" s="233" t="s">
        <v>842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145</v>
      </c>
      <c r="AU689" s="239" t="s">
        <v>143</v>
      </c>
      <c r="AV689" s="13" t="s">
        <v>81</v>
      </c>
      <c r="AW689" s="13" t="s">
        <v>30</v>
      </c>
      <c r="AX689" s="13" t="s">
        <v>73</v>
      </c>
      <c r="AY689" s="239" t="s">
        <v>135</v>
      </c>
    </row>
    <row r="690" s="14" customFormat="1">
      <c r="A690" s="14"/>
      <c r="B690" s="240"/>
      <c r="C690" s="241"/>
      <c r="D690" s="231" t="s">
        <v>145</v>
      </c>
      <c r="E690" s="242" t="s">
        <v>1</v>
      </c>
      <c r="F690" s="243" t="s">
        <v>284</v>
      </c>
      <c r="G690" s="241"/>
      <c r="H690" s="244">
        <v>2</v>
      </c>
      <c r="I690" s="245"/>
      <c r="J690" s="241"/>
      <c r="K690" s="241"/>
      <c r="L690" s="246"/>
      <c r="M690" s="247"/>
      <c r="N690" s="248"/>
      <c r="O690" s="248"/>
      <c r="P690" s="248"/>
      <c r="Q690" s="248"/>
      <c r="R690" s="248"/>
      <c r="S690" s="248"/>
      <c r="T690" s="249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0" t="s">
        <v>145</v>
      </c>
      <c r="AU690" s="250" t="s">
        <v>143</v>
      </c>
      <c r="AV690" s="14" t="s">
        <v>143</v>
      </c>
      <c r="AW690" s="14" t="s">
        <v>30</v>
      </c>
      <c r="AX690" s="14" t="s">
        <v>81</v>
      </c>
      <c r="AY690" s="250" t="s">
        <v>135</v>
      </c>
    </row>
    <row r="691" s="2" customFormat="1" ht="24.15" customHeight="1">
      <c r="A691" s="38"/>
      <c r="B691" s="39"/>
      <c r="C691" s="262" t="s">
        <v>843</v>
      </c>
      <c r="D691" s="262" t="s">
        <v>154</v>
      </c>
      <c r="E691" s="263" t="s">
        <v>844</v>
      </c>
      <c r="F691" s="264" t="s">
        <v>845</v>
      </c>
      <c r="G691" s="265" t="s">
        <v>141</v>
      </c>
      <c r="H691" s="266">
        <v>2</v>
      </c>
      <c r="I691" s="267"/>
      <c r="J691" s="268">
        <f>ROUND(I691*H691,2)</f>
        <v>0</v>
      </c>
      <c r="K691" s="269"/>
      <c r="L691" s="270"/>
      <c r="M691" s="271" t="s">
        <v>1</v>
      </c>
      <c r="N691" s="272" t="s">
        <v>39</v>
      </c>
      <c r="O691" s="91"/>
      <c r="P691" s="225">
        <f>O691*H691</f>
        <v>0</v>
      </c>
      <c r="Q691" s="225">
        <v>0.00035</v>
      </c>
      <c r="R691" s="225">
        <f>Q691*H691</f>
        <v>0.00069999999999999999</v>
      </c>
      <c r="S691" s="225">
        <v>0</v>
      </c>
      <c r="T691" s="226">
        <f>S691*H691</f>
        <v>0</v>
      </c>
      <c r="U691" s="38"/>
      <c r="V691" s="38"/>
      <c r="W691" s="38"/>
      <c r="X691" s="38"/>
      <c r="Y691" s="38"/>
      <c r="Z691" s="38"/>
      <c r="AA691" s="38"/>
      <c r="AB691" s="38"/>
      <c r="AC691" s="38"/>
      <c r="AD691" s="38"/>
      <c r="AE691" s="38"/>
      <c r="AR691" s="227" t="s">
        <v>335</v>
      </c>
      <c r="AT691" s="227" t="s">
        <v>154</v>
      </c>
      <c r="AU691" s="227" t="s">
        <v>143</v>
      </c>
      <c r="AY691" s="17" t="s">
        <v>135</v>
      </c>
      <c r="BE691" s="228">
        <f>IF(N691="základní",J691,0)</f>
        <v>0</v>
      </c>
      <c r="BF691" s="228">
        <f>IF(N691="snížená",J691,0)</f>
        <v>0</v>
      </c>
      <c r="BG691" s="228">
        <f>IF(N691="zákl. přenesená",J691,0)</f>
        <v>0</v>
      </c>
      <c r="BH691" s="228">
        <f>IF(N691="sníž. přenesená",J691,0)</f>
        <v>0</v>
      </c>
      <c r="BI691" s="228">
        <f>IF(N691="nulová",J691,0)</f>
        <v>0</v>
      </c>
      <c r="BJ691" s="17" t="s">
        <v>143</v>
      </c>
      <c r="BK691" s="228">
        <f>ROUND(I691*H691,2)</f>
        <v>0</v>
      </c>
      <c r="BL691" s="17" t="s">
        <v>258</v>
      </c>
      <c r="BM691" s="227" t="s">
        <v>846</v>
      </c>
    </row>
    <row r="692" s="14" customFormat="1">
      <c r="A692" s="14"/>
      <c r="B692" s="240"/>
      <c r="C692" s="241"/>
      <c r="D692" s="231" t="s">
        <v>145</v>
      </c>
      <c r="E692" s="242" t="s">
        <v>1</v>
      </c>
      <c r="F692" s="243" t="s">
        <v>143</v>
      </c>
      <c r="G692" s="241"/>
      <c r="H692" s="244">
        <v>2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145</v>
      </c>
      <c r="AU692" s="250" t="s">
        <v>143</v>
      </c>
      <c r="AV692" s="14" t="s">
        <v>143</v>
      </c>
      <c r="AW692" s="14" t="s">
        <v>30</v>
      </c>
      <c r="AX692" s="14" t="s">
        <v>81</v>
      </c>
      <c r="AY692" s="250" t="s">
        <v>135</v>
      </c>
    </row>
    <row r="693" s="2" customFormat="1" ht="16.5" customHeight="1">
      <c r="A693" s="38"/>
      <c r="B693" s="39"/>
      <c r="C693" s="215" t="s">
        <v>847</v>
      </c>
      <c r="D693" s="215" t="s">
        <v>138</v>
      </c>
      <c r="E693" s="216" t="s">
        <v>848</v>
      </c>
      <c r="F693" s="217" t="s">
        <v>849</v>
      </c>
      <c r="G693" s="218" t="s">
        <v>633</v>
      </c>
      <c r="H693" s="219">
        <v>3</v>
      </c>
      <c r="I693" s="220"/>
      <c r="J693" s="221">
        <f>ROUND(I693*H693,2)</f>
        <v>0</v>
      </c>
      <c r="K693" s="222"/>
      <c r="L693" s="44"/>
      <c r="M693" s="223" t="s">
        <v>1</v>
      </c>
      <c r="N693" s="224" t="s">
        <v>39</v>
      </c>
      <c r="O693" s="91"/>
      <c r="P693" s="225">
        <f>O693*H693</f>
        <v>0</v>
      </c>
      <c r="Q693" s="225">
        <v>0</v>
      </c>
      <c r="R693" s="225">
        <f>Q693*H693</f>
        <v>0</v>
      </c>
      <c r="S693" s="225">
        <v>0.00156</v>
      </c>
      <c r="T693" s="226">
        <f>S693*H693</f>
        <v>0.0046800000000000001</v>
      </c>
      <c r="U693" s="38"/>
      <c r="V693" s="38"/>
      <c r="W693" s="38"/>
      <c r="X693" s="38"/>
      <c r="Y693" s="38"/>
      <c r="Z693" s="38"/>
      <c r="AA693" s="38"/>
      <c r="AB693" s="38"/>
      <c r="AC693" s="38"/>
      <c r="AD693" s="38"/>
      <c r="AE693" s="38"/>
      <c r="AR693" s="227" t="s">
        <v>258</v>
      </c>
      <c r="AT693" s="227" t="s">
        <v>138</v>
      </c>
      <c r="AU693" s="227" t="s">
        <v>143</v>
      </c>
      <c r="AY693" s="17" t="s">
        <v>135</v>
      </c>
      <c r="BE693" s="228">
        <f>IF(N693="základní",J693,0)</f>
        <v>0</v>
      </c>
      <c r="BF693" s="228">
        <f>IF(N693="snížená",J693,0)</f>
        <v>0</v>
      </c>
      <c r="BG693" s="228">
        <f>IF(N693="zákl. přenesená",J693,0)</f>
        <v>0</v>
      </c>
      <c r="BH693" s="228">
        <f>IF(N693="sníž. přenesená",J693,0)</f>
        <v>0</v>
      </c>
      <c r="BI693" s="228">
        <f>IF(N693="nulová",J693,0)</f>
        <v>0</v>
      </c>
      <c r="BJ693" s="17" t="s">
        <v>143</v>
      </c>
      <c r="BK693" s="228">
        <f>ROUND(I693*H693,2)</f>
        <v>0</v>
      </c>
      <c r="BL693" s="17" t="s">
        <v>258</v>
      </c>
      <c r="BM693" s="227" t="s">
        <v>850</v>
      </c>
    </row>
    <row r="694" s="13" customFormat="1">
      <c r="A694" s="13"/>
      <c r="B694" s="229"/>
      <c r="C694" s="230"/>
      <c r="D694" s="231" t="s">
        <v>145</v>
      </c>
      <c r="E694" s="232" t="s">
        <v>1</v>
      </c>
      <c r="F694" s="233" t="s">
        <v>851</v>
      </c>
      <c r="G694" s="230"/>
      <c r="H694" s="232" t="s">
        <v>1</v>
      </c>
      <c r="I694" s="234"/>
      <c r="J694" s="230"/>
      <c r="K694" s="230"/>
      <c r="L694" s="235"/>
      <c r="M694" s="236"/>
      <c r="N694" s="237"/>
      <c r="O694" s="237"/>
      <c r="P694" s="237"/>
      <c r="Q694" s="237"/>
      <c r="R694" s="237"/>
      <c r="S694" s="237"/>
      <c r="T694" s="238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39" t="s">
        <v>145</v>
      </c>
      <c r="AU694" s="239" t="s">
        <v>143</v>
      </c>
      <c r="AV694" s="13" t="s">
        <v>81</v>
      </c>
      <c r="AW694" s="13" t="s">
        <v>30</v>
      </c>
      <c r="AX694" s="13" t="s">
        <v>73</v>
      </c>
      <c r="AY694" s="239" t="s">
        <v>135</v>
      </c>
    </row>
    <row r="695" s="14" customFormat="1">
      <c r="A695" s="14"/>
      <c r="B695" s="240"/>
      <c r="C695" s="241"/>
      <c r="D695" s="231" t="s">
        <v>145</v>
      </c>
      <c r="E695" s="242" t="s">
        <v>1</v>
      </c>
      <c r="F695" s="243" t="s">
        <v>564</v>
      </c>
      <c r="G695" s="241"/>
      <c r="H695" s="244">
        <v>3</v>
      </c>
      <c r="I695" s="245"/>
      <c r="J695" s="241"/>
      <c r="K695" s="241"/>
      <c r="L695" s="246"/>
      <c r="M695" s="247"/>
      <c r="N695" s="248"/>
      <c r="O695" s="248"/>
      <c r="P695" s="248"/>
      <c r="Q695" s="248"/>
      <c r="R695" s="248"/>
      <c r="S695" s="248"/>
      <c r="T695" s="249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50" t="s">
        <v>145</v>
      </c>
      <c r="AU695" s="250" t="s">
        <v>143</v>
      </c>
      <c r="AV695" s="14" t="s">
        <v>143</v>
      </c>
      <c r="AW695" s="14" t="s">
        <v>30</v>
      </c>
      <c r="AX695" s="14" t="s">
        <v>81</v>
      </c>
      <c r="AY695" s="250" t="s">
        <v>135</v>
      </c>
    </row>
    <row r="696" s="2" customFormat="1" ht="24.15" customHeight="1">
      <c r="A696" s="38"/>
      <c r="B696" s="39"/>
      <c r="C696" s="215" t="s">
        <v>852</v>
      </c>
      <c r="D696" s="215" t="s">
        <v>138</v>
      </c>
      <c r="E696" s="216" t="s">
        <v>853</v>
      </c>
      <c r="F696" s="217" t="s">
        <v>854</v>
      </c>
      <c r="G696" s="218" t="s">
        <v>141</v>
      </c>
      <c r="H696" s="219">
        <v>1</v>
      </c>
      <c r="I696" s="220"/>
      <c r="J696" s="221">
        <f>ROUND(I696*H696,2)</f>
        <v>0</v>
      </c>
      <c r="K696" s="222"/>
      <c r="L696" s="44"/>
      <c r="M696" s="223" t="s">
        <v>1</v>
      </c>
      <c r="N696" s="224" t="s">
        <v>39</v>
      </c>
      <c r="O696" s="91"/>
      <c r="P696" s="225">
        <f>O696*H696</f>
        <v>0</v>
      </c>
      <c r="Q696" s="225">
        <v>4.0000000000000003E-05</v>
      </c>
      <c r="R696" s="225">
        <f>Q696*H696</f>
        <v>4.0000000000000003E-05</v>
      </c>
      <c r="S696" s="225">
        <v>0</v>
      </c>
      <c r="T696" s="226">
        <f>S696*H696</f>
        <v>0</v>
      </c>
      <c r="U696" s="38"/>
      <c r="V696" s="38"/>
      <c r="W696" s="38"/>
      <c r="X696" s="38"/>
      <c r="Y696" s="38"/>
      <c r="Z696" s="38"/>
      <c r="AA696" s="38"/>
      <c r="AB696" s="38"/>
      <c r="AC696" s="38"/>
      <c r="AD696" s="38"/>
      <c r="AE696" s="38"/>
      <c r="AR696" s="227" t="s">
        <v>258</v>
      </c>
      <c r="AT696" s="227" t="s">
        <v>138</v>
      </c>
      <c r="AU696" s="227" t="s">
        <v>143</v>
      </c>
      <c r="AY696" s="17" t="s">
        <v>135</v>
      </c>
      <c r="BE696" s="228">
        <f>IF(N696="základní",J696,0)</f>
        <v>0</v>
      </c>
      <c r="BF696" s="228">
        <f>IF(N696="snížená",J696,0)</f>
        <v>0</v>
      </c>
      <c r="BG696" s="228">
        <f>IF(N696="zákl. přenesená",J696,0)</f>
        <v>0</v>
      </c>
      <c r="BH696" s="228">
        <f>IF(N696="sníž. přenesená",J696,0)</f>
        <v>0</v>
      </c>
      <c r="BI696" s="228">
        <f>IF(N696="nulová",J696,0)</f>
        <v>0</v>
      </c>
      <c r="BJ696" s="17" t="s">
        <v>143</v>
      </c>
      <c r="BK696" s="228">
        <f>ROUND(I696*H696,2)</f>
        <v>0</v>
      </c>
      <c r="BL696" s="17" t="s">
        <v>258</v>
      </c>
      <c r="BM696" s="227" t="s">
        <v>855</v>
      </c>
    </row>
    <row r="697" s="2" customFormat="1" ht="24.15" customHeight="1">
      <c r="A697" s="38"/>
      <c r="B697" s="39"/>
      <c r="C697" s="262" t="s">
        <v>856</v>
      </c>
      <c r="D697" s="262" t="s">
        <v>154</v>
      </c>
      <c r="E697" s="263" t="s">
        <v>857</v>
      </c>
      <c r="F697" s="264" t="s">
        <v>858</v>
      </c>
      <c r="G697" s="265" t="s">
        <v>141</v>
      </c>
      <c r="H697" s="266">
        <v>1</v>
      </c>
      <c r="I697" s="267"/>
      <c r="J697" s="268">
        <f>ROUND(I697*H697,2)</f>
        <v>0</v>
      </c>
      <c r="K697" s="269"/>
      <c r="L697" s="270"/>
      <c r="M697" s="271" t="s">
        <v>1</v>
      </c>
      <c r="N697" s="272" t="s">
        <v>39</v>
      </c>
      <c r="O697" s="91"/>
      <c r="P697" s="225">
        <f>O697*H697</f>
        <v>0</v>
      </c>
      <c r="Q697" s="225">
        <v>0.0011900000000000001</v>
      </c>
      <c r="R697" s="225">
        <f>Q697*H697</f>
        <v>0.0011900000000000001</v>
      </c>
      <c r="S697" s="225">
        <v>0</v>
      </c>
      <c r="T697" s="226">
        <f>S697*H697</f>
        <v>0</v>
      </c>
      <c r="U697" s="38"/>
      <c r="V697" s="38"/>
      <c r="W697" s="38"/>
      <c r="X697" s="38"/>
      <c r="Y697" s="38"/>
      <c r="Z697" s="38"/>
      <c r="AA697" s="38"/>
      <c r="AB697" s="38"/>
      <c r="AC697" s="38"/>
      <c r="AD697" s="38"/>
      <c r="AE697" s="38"/>
      <c r="AR697" s="227" t="s">
        <v>335</v>
      </c>
      <c r="AT697" s="227" t="s">
        <v>154</v>
      </c>
      <c r="AU697" s="227" t="s">
        <v>143</v>
      </c>
      <c r="AY697" s="17" t="s">
        <v>135</v>
      </c>
      <c r="BE697" s="228">
        <f>IF(N697="základní",J697,0)</f>
        <v>0</v>
      </c>
      <c r="BF697" s="228">
        <f>IF(N697="snížená",J697,0)</f>
        <v>0</v>
      </c>
      <c r="BG697" s="228">
        <f>IF(N697="zákl. přenesená",J697,0)</f>
        <v>0</v>
      </c>
      <c r="BH697" s="228">
        <f>IF(N697="sníž. přenesená",J697,0)</f>
        <v>0</v>
      </c>
      <c r="BI697" s="228">
        <f>IF(N697="nulová",J697,0)</f>
        <v>0</v>
      </c>
      <c r="BJ697" s="17" t="s">
        <v>143</v>
      </c>
      <c r="BK697" s="228">
        <f>ROUND(I697*H697,2)</f>
        <v>0</v>
      </c>
      <c r="BL697" s="17" t="s">
        <v>258</v>
      </c>
      <c r="BM697" s="227" t="s">
        <v>859</v>
      </c>
    </row>
    <row r="698" s="14" customFormat="1">
      <c r="A698" s="14"/>
      <c r="B698" s="240"/>
      <c r="C698" s="241"/>
      <c r="D698" s="231" t="s">
        <v>145</v>
      </c>
      <c r="E698" s="242" t="s">
        <v>1</v>
      </c>
      <c r="F698" s="243" t="s">
        <v>81</v>
      </c>
      <c r="G698" s="241"/>
      <c r="H698" s="244">
        <v>1</v>
      </c>
      <c r="I698" s="245"/>
      <c r="J698" s="241"/>
      <c r="K698" s="241"/>
      <c r="L698" s="246"/>
      <c r="M698" s="247"/>
      <c r="N698" s="248"/>
      <c r="O698" s="248"/>
      <c r="P698" s="248"/>
      <c r="Q698" s="248"/>
      <c r="R698" s="248"/>
      <c r="S698" s="248"/>
      <c r="T698" s="249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0" t="s">
        <v>145</v>
      </c>
      <c r="AU698" s="250" t="s">
        <v>143</v>
      </c>
      <c r="AV698" s="14" t="s">
        <v>143</v>
      </c>
      <c r="AW698" s="14" t="s">
        <v>30</v>
      </c>
      <c r="AX698" s="14" t="s">
        <v>81</v>
      </c>
      <c r="AY698" s="250" t="s">
        <v>135</v>
      </c>
    </row>
    <row r="699" s="2" customFormat="1" ht="24.15" customHeight="1">
      <c r="A699" s="38"/>
      <c r="B699" s="39"/>
      <c r="C699" s="215" t="s">
        <v>860</v>
      </c>
      <c r="D699" s="215" t="s">
        <v>138</v>
      </c>
      <c r="E699" s="216" t="s">
        <v>861</v>
      </c>
      <c r="F699" s="217" t="s">
        <v>862</v>
      </c>
      <c r="G699" s="218" t="s">
        <v>141</v>
      </c>
      <c r="H699" s="219">
        <v>1</v>
      </c>
      <c r="I699" s="220"/>
      <c r="J699" s="221">
        <f>ROUND(I699*H699,2)</f>
        <v>0</v>
      </c>
      <c r="K699" s="222"/>
      <c r="L699" s="44"/>
      <c r="M699" s="223" t="s">
        <v>1</v>
      </c>
      <c r="N699" s="224" t="s">
        <v>39</v>
      </c>
      <c r="O699" s="91"/>
      <c r="P699" s="225">
        <f>O699*H699</f>
        <v>0</v>
      </c>
      <c r="Q699" s="225">
        <v>0.00012</v>
      </c>
      <c r="R699" s="225">
        <f>Q699*H699</f>
        <v>0.00012</v>
      </c>
      <c r="S699" s="225">
        <v>0</v>
      </c>
      <c r="T699" s="226">
        <f>S699*H699</f>
        <v>0</v>
      </c>
      <c r="U699" s="38"/>
      <c r="V699" s="38"/>
      <c r="W699" s="38"/>
      <c r="X699" s="38"/>
      <c r="Y699" s="38"/>
      <c r="Z699" s="38"/>
      <c r="AA699" s="38"/>
      <c r="AB699" s="38"/>
      <c r="AC699" s="38"/>
      <c r="AD699" s="38"/>
      <c r="AE699" s="38"/>
      <c r="AR699" s="227" t="s">
        <v>258</v>
      </c>
      <c r="AT699" s="227" t="s">
        <v>138</v>
      </c>
      <c r="AU699" s="227" t="s">
        <v>143</v>
      </c>
      <c r="AY699" s="17" t="s">
        <v>135</v>
      </c>
      <c r="BE699" s="228">
        <f>IF(N699="základní",J699,0)</f>
        <v>0</v>
      </c>
      <c r="BF699" s="228">
        <f>IF(N699="snížená",J699,0)</f>
        <v>0</v>
      </c>
      <c r="BG699" s="228">
        <f>IF(N699="zákl. přenesená",J699,0)</f>
        <v>0</v>
      </c>
      <c r="BH699" s="228">
        <f>IF(N699="sníž. přenesená",J699,0)</f>
        <v>0</v>
      </c>
      <c r="BI699" s="228">
        <f>IF(N699="nulová",J699,0)</f>
        <v>0</v>
      </c>
      <c r="BJ699" s="17" t="s">
        <v>143</v>
      </c>
      <c r="BK699" s="228">
        <f>ROUND(I699*H699,2)</f>
        <v>0</v>
      </c>
      <c r="BL699" s="17" t="s">
        <v>258</v>
      </c>
      <c r="BM699" s="227" t="s">
        <v>863</v>
      </c>
    </row>
    <row r="700" s="2" customFormat="1" ht="24.15" customHeight="1">
      <c r="A700" s="38"/>
      <c r="B700" s="39"/>
      <c r="C700" s="262" t="s">
        <v>864</v>
      </c>
      <c r="D700" s="262" t="s">
        <v>154</v>
      </c>
      <c r="E700" s="263" t="s">
        <v>865</v>
      </c>
      <c r="F700" s="264" t="s">
        <v>866</v>
      </c>
      <c r="G700" s="265" t="s">
        <v>141</v>
      </c>
      <c r="H700" s="266">
        <v>0</v>
      </c>
      <c r="I700" s="267"/>
      <c r="J700" s="268">
        <f>ROUND(I700*H700,2)</f>
        <v>0</v>
      </c>
      <c r="K700" s="269"/>
      <c r="L700" s="270"/>
      <c r="M700" s="271" t="s">
        <v>1</v>
      </c>
      <c r="N700" s="272" t="s">
        <v>39</v>
      </c>
      <c r="O700" s="91"/>
      <c r="P700" s="225">
        <f>O700*H700</f>
        <v>0</v>
      </c>
      <c r="Q700" s="225">
        <v>0.0012999999999999999</v>
      </c>
      <c r="R700" s="225">
        <f>Q700*H700</f>
        <v>0</v>
      </c>
      <c r="S700" s="225">
        <v>0</v>
      </c>
      <c r="T700" s="226">
        <f>S700*H700</f>
        <v>0</v>
      </c>
      <c r="U700" s="38"/>
      <c r="V700" s="38"/>
      <c r="W700" s="38"/>
      <c r="X700" s="38"/>
      <c r="Y700" s="38"/>
      <c r="Z700" s="38"/>
      <c r="AA700" s="38"/>
      <c r="AB700" s="38"/>
      <c r="AC700" s="38"/>
      <c r="AD700" s="38"/>
      <c r="AE700" s="38"/>
      <c r="AR700" s="227" t="s">
        <v>335</v>
      </c>
      <c r="AT700" s="227" t="s">
        <v>154</v>
      </c>
      <c r="AU700" s="227" t="s">
        <v>143</v>
      </c>
      <c r="AY700" s="17" t="s">
        <v>135</v>
      </c>
      <c r="BE700" s="228">
        <f>IF(N700="základní",J700,0)</f>
        <v>0</v>
      </c>
      <c r="BF700" s="228">
        <f>IF(N700="snížená",J700,0)</f>
        <v>0</v>
      </c>
      <c r="BG700" s="228">
        <f>IF(N700="zákl. přenesená",J700,0)</f>
        <v>0</v>
      </c>
      <c r="BH700" s="228">
        <f>IF(N700="sníž. přenesená",J700,0)</f>
        <v>0</v>
      </c>
      <c r="BI700" s="228">
        <f>IF(N700="nulová",J700,0)</f>
        <v>0</v>
      </c>
      <c r="BJ700" s="17" t="s">
        <v>143</v>
      </c>
      <c r="BK700" s="228">
        <f>ROUND(I700*H700,2)</f>
        <v>0</v>
      </c>
      <c r="BL700" s="17" t="s">
        <v>258</v>
      </c>
      <c r="BM700" s="227" t="s">
        <v>867</v>
      </c>
    </row>
    <row r="701" s="2" customFormat="1" ht="24.15" customHeight="1">
      <c r="A701" s="38"/>
      <c r="B701" s="39"/>
      <c r="C701" s="215" t="s">
        <v>868</v>
      </c>
      <c r="D701" s="215" t="s">
        <v>138</v>
      </c>
      <c r="E701" s="216" t="s">
        <v>869</v>
      </c>
      <c r="F701" s="217" t="s">
        <v>870</v>
      </c>
      <c r="G701" s="218" t="s">
        <v>141</v>
      </c>
      <c r="H701" s="219">
        <v>1</v>
      </c>
      <c r="I701" s="220"/>
      <c r="J701" s="221">
        <f>ROUND(I701*H701,2)</f>
        <v>0</v>
      </c>
      <c r="K701" s="222"/>
      <c r="L701" s="44"/>
      <c r="M701" s="223" t="s">
        <v>1</v>
      </c>
      <c r="N701" s="224" t="s">
        <v>39</v>
      </c>
      <c r="O701" s="91"/>
      <c r="P701" s="225">
        <f>O701*H701</f>
        <v>0</v>
      </c>
      <c r="Q701" s="225">
        <v>6.0000000000000002E-05</v>
      </c>
      <c r="R701" s="225">
        <f>Q701*H701</f>
        <v>6.0000000000000002E-05</v>
      </c>
      <c r="S701" s="225">
        <v>0</v>
      </c>
      <c r="T701" s="226">
        <f>S701*H701</f>
        <v>0</v>
      </c>
      <c r="U701" s="38"/>
      <c r="V701" s="38"/>
      <c r="W701" s="38"/>
      <c r="X701" s="38"/>
      <c r="Y701" s="38"/>
      <c r="Z701" s="38"/>
      <c r="AA701" s="38"/>
      <c r="AB701" s="38"/>
      <c r="AC701" s="38"/>
      <c r="AD701" s="38"/>
      <c r="AE701" s="38"/>
      <c r="AR701" s="227" t="s">
        <v>258</v>
      </c>
      <c r="AT701" s="227" t="s">
        <v>138</v>
      </c>
      <c r="AU701" s="227" t="s">
        <v>143</v>
      </c>
      <c r="AY701" s="17" t="s">
        <v>135</v>
      </c>
      <c r="BE701" s="228">
        <f>IF(N701="základní",J701,0)</f>
        <v>0</v>
      </c>
      <c r="BF701" s="228">
        <f>IF(N701="snížená",J701,0)</f>
        <v>0</v>
      </c>
      <c r="BG701" s="228">
        <f>IF(N701="zákl. přenesená",J701,0)</f>
        <v>0</v>
      </c>
      <c r="BH701" s="228">
        <f>IF(N701="sníž. přenesená",J701,0)</f>
        <v>0</v>
      </c>
      <c r="BI701" s="228">
        <f>IF(N701="nulová",J701,0)</f>
        <v>0</v>
      </c>
      <c r="BJ701" s="17" t="s">
        <v>143</v>
      </c>
      <c r="BK701" s="228">
        <f>ROUND(I701*H701,2)</f>
        <v>0</v>
      </c>
      <c r="BL701" s="17" t="s">
        <v>258</v>
      </c>
      <c r="BM701" s="227" t="s">
        <v>871</v>
      </c>
    </row>
    <row r="702" s="13" customFormat="1">
      <c r="A702" s="13"/>
      <c r="B702" s="229"/>
      <c r="C702" s="230"/>
      <c r="D702" s="231" t="s">
        <v>145</v>
      </c>
      <c r="E702" s="232" t="s">
        <v>1</v>
      </c>
      <c r="F702" s="233" t="s">
        <v>509</v>
      </c>
      <c r="G702" s="230"/>
      <c r="H702" s="232" t="s">
        <v>1</v>
      </c>
      <c r="I702" s="234"/>
      <c r="J702" s="230"/>
      <c r="K702" s="230"/>
      <c r="L702" s="235"/>
      <c r="M702" s="236"/>
      <c r="N702" s="237"/>
      <c r="O702" s="237"/>
      <c r="P702" s="237"/>
      <c r="Q702" s="237"/>
      <c r="R702" s="237"/>
      <c r="S702" s="237"/>
      <c r="T702" s="238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39" t="s">
        <v>145</v>
      </c>
      <c r="AU702" s="239" t="s">
        <v>143</v>
      </c>
      <c r="AV702" s="13" t="s">
        <v>81</v>
      </c>
      <c r="AW702" s="13" t="s">
        <v>30</v>
      </c>
      <c r="AX702" s="13" t="s">
        <v>73</v>
      </c>
      <c r="AY702" s="239" t="s">
        <v>135</v>
      </c>
    </row>
    <row r="703" s="14" customFormat="1">
      <c r="A703" s="14"/>
      <c r="B703" s="240"/>
      <c r="C703" s="241"/>
      <c r="D703" s="231" t="s">
        <v>145</v>
      </c>
      <c r="E703" s="242" t="s">
        <v>1</v>
      </c>
      <c r="F703" s="243" t="s">
        <v>81</v>
      </c>
      <c r="G703" s="241"/>
      <c r="H703" s="244">
        <v>1</v>
      </c>
      <c r="I703" s="245"/>
      <c r="J703" s="241"/>
      <c r="K703" s="241"/>
      <c r="L703" s="246"/>
      <c r="M703" s="247"/>
      <c r="N703" s="248"/>
      <c r="O703" s="248"/>
      <c r="P703" s="248"/>
      <c r="Q703" s="248"/>
      <c r="R703" s="248"/>
      <c r="S703" s="248"/>
      <c r="T703" s="249"/>
      <c r="U703" s="14"/>
      <c r="V703" s="14"/>
      <c r="W703" s="14"/>
      <c r="X703" s="14"/>
      <c r="Y703" s="14"/>
      <c r="Z703" s="14"/>
      <c r="AA703" s="14"/>
      <c r="AB703" s="14"/>
      <c r="AC703" s="14"/>
      <c r="AD703" s="14"/>
      <c r="AE703" s="14"/>
      <c r="AT703" s="250" t="s">
        <v>145</v>
      </c>
      <c r="AU703" s="250" t="s">
        <v>143</v>
      </c>
      <c r="AV703" s="14" t="s">
        <v>143</v>
      </c>
      <c r="AW703" s="14" t="s">
        <v>30</v>
      </c>
      <c r="AX703" s="14" t="s">
        <v>73</v>
      </c>
      <c r="AY703" s="250" t="s">
        <v>135</v>
      </c>
    </row>
    <row r="704" s="15" customFormat="1">
      <c r="A704" s="15"/>
      <c r="B704" s="251"/>
      <c r="C704" s="252"/>
      <c r="D704" s="231" t="s">
        <v>145</v>
      </c>
      <c r="E704" s="253" t="s">
        <v>1</v>
      </c>
      <c r="F704" s="254" t="s">
        <v>153</v>
      </c>
      <c r="G704" s="252"/>
      <c r="H704" s="255">
        <v>1</v>
      </c>
      <c r="I704" s="256"/>
      <c r="J704" s="252"/>
      <c r="K704" s="252"/>
      <c r="L704" s="257"/>
      <c r="M704" s="258"/>
      <c r="N704" s="259"/>
      <c r="O704" s="259"/>
      <c r="P704" s="259"/>
      <c r="Q704" s="259"/>
      <c r="R704" s="259"/>
      <c r="S704" s="259"/>
      <c r="T704" s="260"/>
      <c r="U704" s="15"/>
      <c r="V704" s="15"/>
      <c r="W704" s="15"/>
      <c r="X704" s="15"/>
      <c r="Y704" s="15"/>
      <c r="Z704" s="15"/>
      <c r="AA704" s="15"/>
      <c r="AB704" s="15"/>
      <c r="AC704" s="15"/>
      <c r="AD704" s="15"/>
      <c r="AE704" s="15"/>
      <c r="AT704" s="261" t="s">
        <v>145</v>
      </c>
      <c r="AU704" s="261" t="s">
        <v>143</v>
      </c>
      <c r="AV704" s="15" t="s">
        <v>142</v>
      </c>
      <c r="AW704" s="15" t="s">
        <v>30</v>
      </c>
      <c r="AX704" s="15" t="s">
        <v>81</v>
      </c>
      <c r="AY704" s="261" t="s">
        <v>135</v>
      </c>
    </row>
    <row r="705" s="2" customFormat="1" ht="24.15" customHeight="1">
      <c r="A705" s="38"/>
      <c r="B705" s="39"/>
      <c r="C705" s="262" t="s">
        <v>872</v>
      </c>
      <c r="D705" s="262" t="s">
        <v>154</v>
      </c>
      <c r="E705" s="263" t="s">
        <v>873</v>
      </c>
      <c r="F705" s="264" t="s">
        <v>874</v>
      </c>
      <c r="G705" s="265" t="s">
        <v>141</v>
      </c>
      <c r="H705" s="266">
        <v>1</v>
      </c>
      <c r="I705" s="267"/>
      <c r="J705" s="268">
        <f>ROUND(I705*H705,2)</f>
        <v>0</v>
      </c>
      <c r="K705" s="269"/>
      <c r="L705" s="270"/>
      <c r="M705" s="271" t="s">
        <v>1</v>
      </c>
      <c r="N705" s="272" t="s">
        <v>39</v>
      </c>
      <c r="O705" s="91"/>
      <c r="P705" s="225">
        <f>O705*H705</f>
        <v>0</v>
      </c>
      <c r="Q705" s="225">
        <v>0.00014999999999999999</v>
      </c>
      <c r="R705" s="225">
        <f>Q705*H705</f>
        <v>0.00014999999999999999</v>
      </c>
      <c r="S705" s="225">
        <v>0</v>
      </c>
      <c r="T705" s="226">
        <f>S705*H705</f>
        <v>0</v>
      </c>
      <c r="U705" s="38"/>
      <c r="V705" s="38"/>
      <c r="W705" s="38"/>
      <c r="X705" s="38"/>
      <c r="Y705" s="38"/>
      <c r="Z705" s="38"/>
      <c r="AA705" s="38"/>
      <c r="AB705" s="38"/>
      <c r="AC705" s="38"/>
      <c r="AD705" s="38"/>
      <c r="AE705" s="38"/>
      <c r="AR705" s="227" t="s">
        <v>335</v>
      </c>
      <c r="AT705" s="227" t="s">
        <v>154</v>
      </c>
      <c r="AU705" s="227" t="s">
        <v>143</v>
      </c>
      <c r="AY705" s="17" t="s">
        <v>135</v>
      </c>
      <c r="BE705" s="228">
        <f>IF(N705="základní",J705,0)</f>
        <v>0</v>
      </c>
      <c r="BF705" s="228">
        <f>IF(N705="snížená",J705,0)</f>
        <v>0</v>
      </c>
      <c r="BG705" s="228">
        <f>IF(N705="zákl. přenesená",J705,0)</f>
        <v>0</v>
      </c>
      <c r="BH705" s="228">
        <f>IF(N705="sníž. přenesená",J705,0)</f>
        <v>0</v>
      </c>
      <c r="BI705" s="228">
        <f>IF(N705="nulová",J705,0)</f>
        <v>0</v>
      </c>
      <c r="BJ705" s="17" t="s">
        <v>143</v>
      </c>
      <c r="BK705" s="228">
        <f>ROUND(I705*H705,2)</f>
        <v>0</v>
      </c>
      <c r="BL705" s="17" t="s">
        <v>258</v>
      </c>
      <c r="BM705" s="227" t="s">
        <v>875</v>
      </c>
    </row>
    <row r="706" s="2" customFormat="1" ht="16.5" customHeight="1">
      <c r="A706" s="38"/>
      <c r="B706" s="39"/>
      <c r="C706" s="215" t="s">
        <v>876</v>
      </c>
      <c r="D706" s="215" t="s">
        <v>138</v>
      </c>
      <c r="E706" s="216" t="s">
        <v>877</v>
      </c>
      <c r="F706" s="217" t="s">
        <v>878</v>
      </c>
      <c r="G706" s="218" t="s">
        <v>141</v>
      </c>
      <c r="H706" s="219">
        <v>3</v>
      </c>
      <c r="I706" s="220"/>
      <c r="J706" s="221">
        <f>ROUND(I706*H706,2)</f>
        <v>0</v>
      </c>
      <c r="K706" s="222"/>
      <c r="L706" s="44"/>
      <c r="M706" s="223" t="s">
        <v>1</v>
      </c>
      <c r="N706" s="224" t="s">
        <v>39</v>
      </c>
      <c r="O706" s="91"/>
      <c r="P706" s="225">
        <f>O706*H706</f>
        <v>0</v>
      </c>
      <c r="Q706" s="225">
        <v>0</v>
      </c>
      <c r="R706" s="225">
        <f>Q706*H706</f>
        <v>0</v>
      </c>
      <c r="S706" s="225">
        <v>0.00122</v>
      </c>
      <c r="T706" s="226">
        <f>S706*H706</f>
        <v>0.0036600000000000001</v>
      </c>
      <c r="U706" s="38"/>
      <c r="V706" s="38"/>
      <c r="W706" s="38"/>
      <c r="X706" s="38"/>
      <c r="Y706" s="38"/>
      <c r="Z706" s="38"/>
      <c r="AA706" s="38"/>
      <c r="AB706" s="38"/>
      <c r="AC706" s="38"/>
      <c r="AD706" s="38"/>
      <c r="AE706" s="38"/>
      <c r="AR706" s="227" t="s">
        <v>258</v>
      </c>
      <c r="AT706" s="227" t="s">
        <v>138</v>
      </c>
      <c r="AU706" s="227" t="s">
        <v>143</v>
      </c>
      <c r="AY706" s="17" t="s">
        <v>135</v>
      </c>
      <c r="BE706" s="228">
        <f>IF(N706="základní",J706,0)</f>
        <v>0</v>
      </c>
      <c r="BF706" s="228">
        <f>IF(N706="snížená",J706,0)</f>
        <v>0</v>
      </c>
      <c r="BG706" s="228">
        <f>IF(N706="zákl. přenesená",J706,0)</f>
        <v>0</v>
      </c>
      <c r="BH706" s="228">
        <f>IF(N706="sníž. přenesená",J706,0)</f>
        <v>0</v>
      </c>
      <c r="BI706" s="228">
        <f>IF(N706="nulová",J706,0)</f>
        <v>0</v>
      </c>
      <c r="BJ706" s="17" t="s">
        <v>143</v>
      </c>
      <c r="BK706" s="228">
        <f>ROUND(I706*H706,2)</f>
        <v>0</v>
      </c>
      <c r="BL706" s="17" t="s">
        <v>258</v>
      </c>
      <c r="BM706" s="227" t="s">
        <v>879</v>
      </c>
    </row>
    <row r="707" s="13" customFormat="1">
      <c r="A707" s="13"/>
      <c r="B707" s="229"/>
      <c r="C707" s="230"/>
      <c r="D707" s="231" t="s">
        <v>145</v>
      </c>
      <c r="E707" s="232" t="s">
        <v>1</v>
      </c>
      <c r="F707" s="233" t="s">
        <v>851</v>
      </c>
      <c r="G707" s="230"/>
      <c r="H707" s="232" t="s">
        <v>1</v>
      </c>
      <c r="I707" s="234"/>
      <c r="J707" s="230"/>
      <c r="K707" s="230"/>
      <c r="L707" s="235"/>
      <c r="M707" s="236"/>
      <c r="N707" s="237"/>
      <c r="O707" s="237"/>
      <c r="P707" s="237"/>
      <c r="Q707" s="237"/>
      <c r="R707" s="237"/>
      <c r="S707" s="237"/>
      <c r="T707" s="238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39" t="s">
        <v>145</v>
      </c>
      <c r="AU707" s="239" t="s">
        <v>143</v>
      </c>
      <c r="AV707" s="13" t="s">
        <v>81</v>
      </c>
      <c r="AW707" s="13" t="s">
        <v>30</v>
      </c>
      <c r="AX707" s="13" t="s">
        <v>73</v>
      </c>
      <c r="AY707" s="239" t="s">
        <v>135</v>
      </c>
    </row>
    <row r="708" s="14" customFormat="1">
      <c r="A708" s="14"/>
      <c r="B708" s="240"/>
      <c r="C708" s="241"/>
      <c r="D708" s="231" t="s">
        <v>145</v>
      </c>
      <c r="E708" s="242" t="s">
        <v>1</v>
      </c>
      <c r="F708" s="243" t="s">
        <v>564</v>
      </c>
      <c r="G708" s="241"/>
      <c r="H708" s="244">
        <v>3</v>
      </c>
      <c r="I708" s="245"/>
      <c r="J708" s="241"/>
      <c r="K708" s="241"/>
      <c r="L708" s="246"/>
      <c r="M708" s="247"/>
      <c r="N708" s="248"/>
      <c r="O708" s="248"/>
      <c r="P708" s="248"/>
      <c r="Q708" s="248"/>
      <c r="R708" s="248"/>
      <c r="S708" s="248"/>
      <c r="T708" s="249"/>
      <c r="U708" s="14"/>
      <c r="V708" s="14"/>
      <c r="W708" s="14"/>
      <c r="X708" s="14"/>
      <c r="Y708" s="14"/>
      <c r="Z708" s="14"/>
      <c r="AA708" s="14"/>
      <c r="AB708" s="14"/>
      <c r="AC708" s="14"/>
      <c r="AD708" s="14"/>
      <c r="AE708" s="14"/>
      <c r="AT708" s="250" t="s">
        <v>145</v>
      </c>
      <c r="AU708" s="250" t="s">
        <v>143</v>
      </c>
      <c r="AV708" s="14" t="s">
        <v>143</v>
      </c>
      <c r="AW708" s="14" t="s">
        <v>30</v>
      </c>
      <c r="AX708" s="14" t="s">
        <v>81</v>
      </c>
      <c r="AY708" s="250" t="s">
        <v>135</v>
      </c>
    </row>
    <row r="709" s="2" customFormat="1" ht="21.75" customHeight="1">
      <c r="A709" s="38"/>
      <c r="B709" s="39"/>
      <c r="C709" s="215" t="s">
        <v>880</v>
      </c>
      <c r="D709" s="215" t="s">
        <v>138</v>
      </c>
      <c r="E709" s="216" t="s">
        <v>881</v>
      </c>
      <c r="F709" s="217" t="s">
        <v>882</v>
      </c>
      <c r="G709" s="218" t="s">
        <v>141</v>
      </c>
      <c r="H709" s="219">
        <v>1</v>
      </c>
      <c r="I709" s="220"/>
      <c r="J709" s="221">
        <f>ROUND(I709*H709,2)</f>
        <v>0</v>
      </c>
      <c r="K709" s="222"/>
      <c r="L709" s="44"/>
      <c r="M709" s="223" t="s">
        <v>1</v>
      </c>
      <c r="N709" s="224" t="s">
        <v>39</v>
      </c>
      <c r="O709" s="91"/>
      <c r="P709" s="225">
        <f>O709*H709</f>
        <v>0</v>
      </c>
      <c r="Q709" s="225">
        <v>0.00014999999999999999</v>
      </c>
      <c r="R709" s="225">
        <f>Q709*H709</f>
        <v>0.00014999999999999999</v>
      </c>
      <c r="S709" s="225">
        <v>0</v>
      </c>
      <c r="T709" s="226">
        <f>S709*H709</f>
        <v>0</v>
      </c>
      <c r="U709" s="38"/>
      <c r="V709" s="38"/>
      <c r="W709" s="38"/>
      <c r="X709" s="38"/>
      <c r="Y709" s="38"/>
      <c r="Z709" s="38"/>
      <c r="AA709" s="38"/>
      <c r="AB709" s="38"/>
      <c r="AC709" s="38"/>
      <c r="AD709" s="38"/>
      <c r="AE709" s="38"/>
      <c r="AR709" s="227" t="s">
        <v>258</v>
      </c>
      <c r="AT709" s="227" t="s">
        <v>138</v>
      </c>
      <c r="AU709" s="227" t="s">
        <v>143</v>
      </c>
      <c r="AY709" s="17" t="s">
        <v>135</v>
      </c>
      <c r="BE709" s="228">
        <f>IF(N709="základní",J709,0)</f>
        <v>0</v>
      </c>
      <c r="BF709" s="228">
        <f>IF(N709="snížená",J709,0)</f>
        <v>0</v>
      </c>
      <c r="BG709" s="228">
        <f>IF(N709="zákl. přenesená",J709,0)</f>
        <v>0</v>
      </c>
      <c r="BH709" s="228">
        <f>IF(N709="sníž. přenesená",J709,0)</f>
        <v>0</v>
      </c>
      <c r="BI709" s="228">
        <f>IF(N709="nulová",J709,0)</f>
        <v>0</v>
      </c>
      <c r="BJ709" s="17" t="s">
        <v>143</v>
      </c>
      <c r="BK709" s="228">
        <f>ROUND(I709*H709,2)</f>
        <v>0</v>
      </c>
      <c r="BL709" s="17" t="s">
        <v>258</v>
      </c>
      <c r="BM709" s="227" t="s">
        <v>883</v>
      </c>
    </row>
    <row r="710" s="13" customFormat="1">
      <c r="A710" s="13"/>
      <c r="B710" s="229"/>
      <c r="C710" s="230"/>
      <c r="D710" s="231" t="s">
        <v>145</v>
      </c>
      <c r="E710" s="232" t="s">
        <v>1</v>
      </c>
      <c r="F710" s="233" t="s">
        <v>509</v>
      </c>
      <c r="G710" s="230"/>
      <c r="H710" s="232" t="s">
        <v>1</v>
      </c>
      <c r="I710" s="234"/>
      <c r="J710" s="230"/>
      <c r="K710" s="230"/>
      <c r="L710" s="235"/>
      <c r="M710" s="236"/>
      <c r="N710" s="237"/>
      <c r="O710" s="237"/>
      <c r="P710" s="237"/>
      <c r="Q710" s="237"/>
      <c r="R710" s="237"/>
      <c r="S710" s="237"/>
      <c r="T710" s="23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9" t="s">
        <v>145</v>
      </c>
      <c r="AU710" s="239" t="s">
        <v>143</v>
      </c>
      <c r="AV710" s="13" t="s">
        <v>81</v>
      </c>
      <c r="AW710" s="13" t="s">
        <v>30</v>
      </c>
      <c r="AX710" s="13" t="s">
        <v>73</v>
      </c>
      <c r="AY710" s="239" t="s">
        <v>135</v>
      </c>
    </row>
    <row r="711" s="14" customFormat="1">
      <c r="A711" s="14"/>
      <c r="B711" s="240"/>
      <c r="C711" s="241"/>
      <c r="D711" s="231" t="s">
        <v>145</v>
      </c>
      <c r="E711" s="242" t="s">
        <v>1</v>
      </c>
      <c r="F711" s="243" t="s">
        <v>81</v>
      </c>
      <c r="G711" s="241"/>
      <c r="H711" s="244">
        <v>1</v>
      </c>
      <c r="I711" s="245"/>
      <c r="J711" s="241"/>
      <c r="K711" s="241"/>
      <c r="L711" s="246"/>
      <c r="M711" s="247"/>
      <c r="N711" s="248"/>
      <c r="O711" s="248"/>
      <c r="P711" s="248"/>
      <c r="Q711" s="248"/>
      <c r="R711" s="248"/>
      <c r="S711" s="248"/>
      <c r="T711" s="249"/>
      <c r="U711" s="14"/>
      <c r="V711" s="14"/>
      <c r="W711" s="14"/>
      <c r="X711" s="14"/>
      <c r="Y711" s="14"/>
      <c r="Z711" s="14"/>
      <c r="AA711" s="14"/>
      <c r="AB711" s="14"/>
      <c r="AC711" s="14"/>
      <c r="AD711" s="14"/>
      <c r="AE711" s="14"/>
      <c r="AT711" s="250" t="s">
        <v>145</v>
      </c>
      <c r="AU711" s="250" t="s">
        <v>143</v>
      </c>
      <c r="AV711" s="14" t="s">
        <v>143</v>
      </c>
      <c r="AW711" s="14" t="s">
        <v>30</v>
      </c>
      <c r="AX711" s="14" t="s">
        <v>81</v>
      </c>
      <c r="AY711" s="250" t="s">
        <v>135</v>
      </c>
    </row>
    <row r="712" s="2" customFormat="1" ht="16.5" customHeight="1">
      <c r="A712" s="38"/>
      <c r="B712" s="39"/>
      <c r="C712" s="262" t="s">
        <v>884</v>
      </c>
      <c r="D712" s="262" t="s">
        <v>154</v>
      </c>
      <c r="E712" s="263" t="s">
        <v>885</v>
      </c>
      <c r="F712" s="264" t="s">
        <v>886</v>
      </c>
      <c r="G712" s="265" t="s">
        <v>141</v>
      </c>
      <c r="H712" s="266">
        <v>1</v>
      </c>
      <c r="I712" s="267"/>
      <c r="J712" s="268">
        <f>ROUND(I712*H712,2)</f>
        <v>0</v>
      </c>
      <c r="K712" s="269"/>
      <c r="L712" s="270"/>
      <c r="M712" s="271" t="s">
        <v>1</v>
      </c>
      <c r="N712" s="272" t="s">
        <v>39</v>
      </c>
      <c r="O712" s="91"/>
      <c r="P712" s="225">
        <f>O712*H712</f>
        <v>0</v>
      </c>
      <c r="Q712" s="225">
        <v>0.0012800000000000001</v>
      </c>
      <c r="R712" s="225">
        <f>Q712*H712</f>
        <v>0.0012800000000000001</v>
      </c>
      <c r="S712" s="225">
        <v>0</v>
      </c>
      <c r="T712" s="226">
        <f>S712*H712</f>
        <v>0</v>
      </c>
      <c r="U712" s="38"/>
      <c r="V712" s="38"/>
      <c r="W712" s="38"/>
      <c r="X712" s="38"/>
      <c r="Y712" s="38"/>
      <c r="Z712" s="38"/>
      <c r="AA712" s="38"/>
      <c r="AB712" s="38"/>
      <c r="AC712" s="38"/>
      <c r="AD712" s="38"/>
      <c r="AE712" s="38"/>
      <c r="AR712" s="227" t="s">
        <v>335</v>
      </c>
      <c r="AT712" s="227" t="s">
        <v>154</v>
      </c>
      <c r="AU712" s="227" t="s">
        <v>143</v>
      </c>
      <c r="AY712" s="17" t="s">
        <v>135</v>
      </c>
      <c r="BE712" s="228">
        <f>IF(N712="základní",J712,0)</f>
        <v>0</v>
      </c>
      <c r="BF712" s="228">
        <f>IF(N712="snížená",J712,0)</f>
        <v>0</v>
      </c>
      <c r="BG712" s="228">
        <f>IF(N712="zákl. přenesená",J712,0)</f>
        <v>0</v>
      </c>
      <c r="BH712" s="228">
        <f>IF(N712="sníž. přenesená",J712,0)</f>
        <v>0</v>
      </c>
      <c r="BI712" s="228">
        <f>IF(N712="nulová",J712,0)</f>
        <v>0</v>
      </c>
      <c r="BJ712" s="17" t="s">
        <v>143</v>
      </c>
      <c r="BK712" s="228">
        <f>ROUND(I712*H712,2)</f>
        <v>0</v>
      </c>
      <c r="BL712" s="17" t="s">
        <v>258</v>
      </c>
      <c r="BM712" s="227" t="s">
        <v>887</v>
      </c>
    </row>
    <row r="713" s="2" customFormat="1" ht="24.15" customHeight="1">
      <c r="A713" s="38"/>
      <c r="B713" s="39"/>
      <c r="C713" s="215" t="s">
        <v>888</v>
      </c>
      <c r="D713" s="215" t="s">
        <v>138</v>
      </c>
      <c r="E713" s="216" t="s">
        <v>889</v>
      </c>
      <c r="F713" s="217" t="s">
        <v>890</v>
      </c>
      <c r="G713" s="218" t="s">
        <v>149</v>
      </c>
      <c r="H713" s="219">
        <v>0.157</v>
      </c>
      <c r="I713" s="220"/>
      <c r="J713" s="221">
        <f>ROUND(I713*H713,2)</f>
        <v>0</v>
      </c>
      <c r="K713" s="222"/>
      <c r="L713" s="44"/>
      <c r="M713" s="223" t="s">
        <v>1</v>
      </c>
      <c r="N713" s="224" t="s">
        <v>39</v>
      </c>
      <c r="O713" s="91"/>
      <c r="P713" s="225">
        <f>O713*H713</f>
        <v>0</v>
      </c>
      <c r="Q713" s="225">
        <v>0</v>
      </c>
      <c r="R713" s="225">
        <f>Q713*H713</f>
        <v>0</v>
      </c>
      <c r="S713" s="225">
        <v>0</v>
      </c>
      <c r="T713" s="226">
        <f>S713*H713</f>
        <v>0</v>
      </c>
      <c r="U713" s="38"/>
      <c r="V713" s="38"/>
      <c r="W713" s="38"/>
      <c r="X713" s="38"/>
      <c r="Y713" s="38"/>
      <c r="Z713" s="38"/>
      <c r="AA713" s="38"/>
      <c r="AB713" s="38"/>
      <c r="AC713" s="38"/>
      <c r="AD713" s="38"/>
      <c r="AE713" s="38"/>
      <c r="AR713" s="227" t="s">
        <v>258</v>
      </c>
      <c r="AT713" s="227" t="s">
        <v>138</v>
      </c>
      <c r="AU713" s="227" t="s">
        <v>143</v>
      </c>
      <c r="AY713" s="17" t="s">
        <v>135</v>
      </c>
      <c r="BE713" s="228">
        <f>IF(N713="základní",J713,0)</f>
        <v>0</v>
      </c>
      <c r="BF713" s="228">
        <f>IF(N713="snížená",J713,0)</f>
        <v>0</v>
      </c>
      <c r="BG713" s="228">
        <f>IF(N713="zákl. přenesená",J713,0)</f>
        <v>0</v>
      </c>
      <c r="BH713" s="228">
        <f>IF(N713="sníž. přenesená",J713,0)</f>
        <v>0</v>
      </c>
      <c r="BI713" s="228">
        <f>IF(N713="nulová",J713,0)</f>
        <v>0</v>
      </c>
      <c r="BJ713" s="17" t="s">
        <v>143</v>
      </c>
      <c r="BK713" s="228">
        <f>ROUND(I713*H713,2)</f>
        <v>0</v>
      </c>
      <c r="BL713" s="17" t="s">
        <v>258</v>
      </c>
      <c r="BM713" s="227" t="s">
        <v>891</v>
      </c>
    </row>
    <row r="714" s="2" customFormat="1" ht="33" customHeight="1">
      <c r="A714" s="38"/>
      <c r="B714" s="39"/>
      <c r="C714" s="215" t="s">
        <v>892</v>
      </c>
      <c r="D714" s="215" t="s">
        <v>138</v>
      </c>
      <c r="E714" s="216" t="s">
        <v>893</v>
      </c>
      <c r="F714" s="217" t="s">
        <v>894</v>
      </c>
      <c r="G714" s="218" t="s">
        <v>149</v>
      </c>
      <c r="H714" s="219">
        <v>0.314</v>
      </c>
      <c r="I714" s="220"/>
      <c r="J714" s="221">
        <f>ROUND(I714*H714,2)</f>
        <v>0</v>
      </c>
      <c r="K714" s="222"/>
      <c r="L714" s="44"/>
      <c r="M714" s="223" t="s">
        <v>1</v>
      </c>
      <c r="N714" s="224" t="s">
        <v>39</v>
      </c>
      <c r="O714" s="91"/>
      <c r="P714" s="225">
        <f>O714*H714</f>
        <v>0</v>
      </c>
      <c r="Q714" s="225">
        <v>0</v>
      </c>
      <c r="R714" s="225">
        <f>Q714*H714</f>
        <v>0</v>
      </c>
      <c r="S714" s="225">
        <v>0</v>
      </c>
      <c r="T714" s="226">
        <f>S714*H714</f>
        <v>0</v>
      </c>
      <c r="U714" s="38"/>
      <c r="V714" s="38"/>
      <c r="W714" s="38"/>
      <c r="X714" s="38"/>
      <c r="Y714" s="38"/>
      <c r="Z714" s="38"/>
      <c r="AA714" s="38"/>
      <c r="AB714" s="38"/>
      <c r="AC714" s="38"/>
      <c r="AD714" s="38"/>
      <c r="AE714" s="38"/>
      <c r="AR714" s="227" t="s">
        <v>258</v>
      </c>
      <c r="AT714" s="227" t="s">
        <v>138</v>
      </c>
      <c r="AU714" s="227" t="s">
        <v>143</v>
      </c>
      <c r="AY714" s="17" t="s">
        <v>135</v>
      </c>
      <c r="BE714" s="228">
        <f>IF(N714="základní",J714,0)</f>
        <v>0</v>
      </c>
      <c r="BF714" s="228">
        <f>IF(N714="snížená",J714,0)</f>
        <v>0</v>
      </c>
      <c r="BG714" s="228">
        <f>IF(N714="zákl. přenesená",J714,0)</f>
        <v>0</v>
      </c>
      <c r="BH714" s="228">
        <f>IF(N714="sníž. přenesená",J714,0)</f>
        <v>0</v>
      </c>
      <c r="BI714" s="228">
        <f>IF(N714="nulová",J714,0)</f>
        <v>0</v>
      </c>
      <c r="BJ714" s="17" t="s">
        <v>143</v>
      </c>
      <c r="BK714" s="228">
        <f>ROUND(I714*H714,2)</f>
        <v>0</v>
      </c>
      <c r="BL714" s="17" t="s">
        <v>258</v>
      </c>
      <c r="BM714" s="227" t="s">
        <v>895</v>
      </c>
    </row>
    <row r="715" s="14" customFormat="1">
      <c r="A715" s="14"/>
      <c r="B715" s="240"/>
      <c r="C715" s="241"/>
      <c r="D715" s="231" t="s">
        <v>145</v>
      </c>
      <c r="E715" s="241"/>
      <c r="F715" s="243" t="s">
        <v>896</v>
      </c>
      <c r="G715" s="241"/>
      <c r="H715" s="244">
        <v>0.314</v>
      </c>
      <c r="I715" s="245"/>
      <c r="J715" s="241"/>
      <c r="K715" s="241"/>
      <c r="L715" s="246"/>
      <c r="M715" s="247"/>
      <c r="N715" s="248"/>
      <c r="O715" s="248"/>
      <c r="P715" s="248"/>
      <c r="Q715" s="248"/>
      <c r="R715" s="248"/>
      <c r="S715" s="248"/>
      <c r="T715" s="249"/>
      <c r="U715" s="14"/>
      <c r="V715" s="14"/>
      <c r="W715" s="14"/>
      <c r="X715" s="14"/>
      <c r="Y715" s="14"/>
      <c r="Z715" s="14"/>
      <c r="AA715" s="14"/>
      <c r="AB715" s="14"/>
      <c r="AC715" s="14"/>
      <c r="AD715" s="14"/>
      <c r="AE715" s="14"/>
      <c r="AT715" s="250" t="s">
        <v>145</v>
      </c>
      <c r="AU715" s="250" t="s">
        <v>143</v>
      </c>
      <c r="AV715" s="14" t="s">
        <v>143</v>
      </c>
      <c r="AW715" s="14" t="s">
        <v>4</v>
      </c>
      <c r="AX715" s="14" t="s">
        <v>81</v>
      </c>
      <c r="AY715" s="250" t="s">
        <v>135</v>
      </c>
    </row>
    <row r="716" s="12" customFormat="1" ht="22.8" customHeight="1">
      <c r="A716" s="12"/>
      <c r="B716" s="199"/>
      <c r="C716" s="200"/>
      <c r="D716" s="201" t="s">
        <v>72</v>
      </c>
      <c r="E716" s="213" t="s">
        <v>897</v>
      </c>
      <c r="F716" s="213" t="s">
        <v>898</v>
      </c>
      <c r="G716" s="200"/>
      <c r="H716" s="200"/>
      <c r="I716" s="203"/>
      <c r="J716" s="214">
        <f>BK716</f>
        <v>0</v>
      </c>
      <c r="K716" s="200"/>
      <c r="L716" s="205"/>
      <c r="M716" s="206"/>
      <c r="N716" s="207"/>
      <c r="O716" s="207"/>
      <c r="P716" s="208">
        <f>SUM(P717:P731)</f>
        <v>0</v>
      </c>
      <c r="Q716" s="207"/>
      <c r="R716" s="208">
        <f>SUM(R717:R731)</f>
        <v>0.0012200000000000002</v>
      </c>
      <c r="S716" s="207"/>
      <c r="T716" s="209">
        <f>SUM(T717:T731)</f>
        <v>0.0025400000000000002</v>
      </c>
      <c r="U716" s="12"/>
      <c r="V716" s="12"/>
      <c r="W716" s="12"/>
      <c r="X716" s="12"/>
      <c r="Y716" s="12"/>
      <c r="Z716" s="12"/>
      <c r="AA716" s="12"/>
      <c r="AB716" s="12"/>
      <c r="AC716" s="12"/>
      <c r="AD716" s="12"/>
      <c r="AE716" s="12"/>
      <c r="AR716" s="210" t="s">
        <v>143</v>
      </c>
      <c r="AT716" s="211" t="s">
        <v>72</v>
      </c>
      <c r="AU716" s="211" t="s">
        <v>81</v>
      </c>
      <c r="AY716" s="210" t="s">
        <v>135</v>
      </c>
      <c r="BK716" s="212">
        <f>SUM(BK717:BK731)</f>
        <v>0</v>
      </c>
    </row>
    <row r="717" s="2" customFormat="1" ht="16.5" customHeight="1">
      <c r="A717" s="38"/>
      <c r="B717" s="39"/>
      <c r="C717" s="215" t="s">
        <v>899</v>
      </c>
      <c r="D717" s="215" t="s">
        <v>138</v>
      </c>
      <c r="E717" s="216" t="s">
        <v>900</v>
      </c>
      <c r="F717" s="217" t="s">
        <v>901</v>
      </c>
      <c r="G717" s="218" t="s">
        <v>324</v>
      </c>
      <c r="H717" s="219">
        <v>1</v>
      </c>
      <c r="I717" s="220"/>
      <c r="J717" s="221">
        <f>ROUND(I717*H717,2)</f>
        <v>0</v>
      </c>
      <c r="K717" s="222"/>
      <c r="L717" s="44"/>
      <c r="M717" s="223" t="s">
        <v>1</v>
      </c>
      <c r="N717" s="224" t="s">
        <v>39</v>
      </c>
      <c r="O717" s="91"/>
      <c r="P717" s="225">
        <f>O717*H717</f>
        <v>0</v>
      </c>
      <c r="Q717" s="225">
        <v>4.0000000000000003E-05</v>
      </c>
      <c r="R717" s="225">
        <f>Q717*H717</f>
        <v>4.0000000000000003E-05</v>
      </c>
      <c r="S717" s="225">
        <v>0.0025400000000000002</v>
      </c>
      <c r="T717" s="226">
        <f>S717*H717</f>
        <v>0.0025400000000000002</v>
      </c>
      <c r="U717" s="38"/>
      <c r="V717" s="38"/>
      <c r="W717" s="38"/>
      <c r="X717" s="38"/>
      <c r="Y717" s="38"/>
      <c r="Z717" s="38"/>
      <c r="AA717" s="38"/>
      <c r="AB717" s="38"/>
      <c r="AC717" s="38"/>
      <c r="AD717" s="38"/>
      <c r="AE717" s="38"/>
      <c r="AR717" s="227" t="s">
        <v>258</v>
      </c>
      <c r="AT717" s="227" t="s">
        <v>138</v>
      </c>
      <c r="AU717" s="227" t="s">
        <v>143</v>
      </c>
      <c r="AY717" s="17" t="s">
        <v>135</v>
      </c>
      <c r="BE717" s="228">
        <f>IF(N717="základní",J717,0)</f>
        <v>0</v>
      </c>
      <c r="BF717" s="228">
        <f>IF(N717="snížená",J717,0)</f>
        <v>0</v>
      </c>
      <c r="BG717" s="228">
        <f>IF(N717="zákl. přenesená",J717,0)</f>
        <v>0</v>
      </c>
      <c r="BH717" s="228">
        <f>IF(N717="sníž. přenesená",J717,0)</f>
        <v>0</v>
      </c>
      <c r="BI717" s="228">
        <f>IF(N717="nulová",J717,0)</f>
        <v>0</v>
      </c>
      <c r="BJ717" s="17" t="s">
        <v>143</v>
      </c>
      <c r="BK717" s="228">
        <f>ROUND(I717*H717,2)</f>
        <v>0</v>
      </c>
      <c r="BL717" s="17" t="s">
        <v>258</v>
      </c>
      <c r="BM717" s="227" t="s">
        <v>902</v>
      </c>
    </row>
    <row r="718" s="13" customFormat="1">
      <c r="A718" s="13"/>
      <c r="B718" s="229"/>
      <c r="C718" s="230"/>
      <c r="D718" s="231" t="s">
        <v>145</v>
      </c>
      <c r="E718" s="232" t="s">
        <v>1</v>
      </c>
      <c r="F718" s="233" t="s">
        <v>176</v>
      </c>
      <c r="G718" s="230"/>
      <c r="H718" s="232" t="s">
        <v>1</v>
      </c>
      <c r="I718" s="234"/>
      <c r="J718" s="230"/>
      <c r="K718" s="230"/>
      <c r="L718" s="235"/>
      <c r="M718" s="236"/>
      <c r="N718" s="237"/>
      <c r="O718" s="237"/>
      <c r="P718" s="237"/>
      <c r="Q718" s="237"/>
      <c r="R718" s="237"/>
      <c r="S718" s="237"/>
      <c r="T718" s="23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9" t="s">
        <v>145</v>
      </c>
      <c r="AU718" s="239" t="s">
        <v>143</v>
      </c>
      <c r="AV718" s="13" t="s">
        <v>81</v>
      </c>
      <c r="AW718" s="13" t="s">
        <v>30</v>
      </c>
      <c r="AX718" s="13" t="s">
        <v>73</v>
      </c>
      <c r="AY718" s="239" t="s">
        <v>135</v>
      </c>
    </row>
    <row r="719" s="14" customFormat="1">
      <c r="A719" s="14"/>
      <c r="B719" s="240"/>
      <c r="C719" s="241"/>
      <c r="D719" s="231" t="s">
        <v>145</v>
      </c>
      <c r="E719" s="242" t="s">
        <v>1</v>
      </c>
      <c r="F719" s="243" t="s">
        <v>81</v>
      </c>
      <c r="G719" s="241"/>
      <c r="H719" s="244">
        <v>1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145</v>
      </c>
      <c r="AU719" s="250" t="s">
        <v>143</v>
      </c>
      <c r="AV719" s="14" t="s">
        <v>143</v>
      </c>
      <c r="AW719" s="14" t="s">
        <v>30</v>
      </c>
      <c r="AX719" s="14" t="s">
        <v>81</v>
      </c>
      <c r="AY719" s="250" t="s">
        <v>135</v>
      </c>
    </row>
    <row r="720" s="2" customFormat="1" ht="24.15" customHeight="1">
      <c r="A720" s="38"/>
      <c r="B720" s="39"/>
      <c r="C720" s="215" t="s">
        <v>903</v>
      </c>
      <c r="D720" s="215" t="s">
        <v>138</v>
      </c>
      <c r="E720" s="216" t="s">
        <v>904</v>
      </c>
      <c r="F720" s="217" t="s">
        <v>905</v>
      </c>
      <c r="G720" s="218" t="s">
        <v>324</v>
      </c>
      <c r="H720" s="219">
        <v>2</v>
      </c>
      <c r="I720" s="220"/>
      <c r="J720" s="221">
        <f>ROUND(I720*H720,2)</f>
        <v>0</v>
      </c>
      <c r="K720" s="222"/>
      <c r="L720" s="44"/>
      <c r="M720" s="223" t="s">
        <v>1</v>
      </c>
      <c r="N720" s="224" t="s">
        <v>39</v>
      </c>
      <c r="O720" s="91"/>
      <c r="P720" s="225">
        <f>O720*H720</f>
        <v>0</v>
      </c>
      <c r="Q720" s="225">
        <v>0.00046000000000000001</v>
      </c>
      <c r="R720" s="225">
        <f>Q720*H720</f>
        <v>0.00092000000000000003</v>
      </c>
      <c r="S720" s="225">
        <v>0</v>
      </c>
      <c r="T720" s="226">
        <f>S720*H720</f>
        <v>0</v>
      </c>
      <c r="U720" s="38"/>
      <c r="V720" s="38"/>
      <c r="W720" s="38"/>
      <c r="X720" s="38"/>
      <c r="Y720" s="38"/>
      <c r="Z720" s="38"/>
      <c r="AA720" s="38"/>
      <c r="AB720" s="38"/>
      <c r="AC720" s="38"/>
      <c r="AD720" s="38"/>
      <c r="AE720" s="38"/>
      <c r="AR720" s="227" t="s">
        <v>258</v>
      </c>
      <c r="AT720" s="227" t="s">
        <v>138</v>
      </c>
      <c r="AU720" s="227" t="s">
        <v>143</v>
      </c>
      <c r="AY720" s="17" t="s">
        <v>135</v>
      </c>
      <c r="BE720" s="228">
        <f>IF(N720="základní",J720,0)</f>
        <v>0</v>
      </c>
      <c r="BF720" s="228">
        <f>IF(N720="snížená",J720,0)</f>
        <v>0</v>
      </c>
      <c r="BG720" s="228">
        <f>IF(N720="zákl. přenesená",J720,0)</f>
        <v>0</v>
      </c>
      <c r="BH720" s="228">
        <f>IF(N720="sníž. přenesená",J720,0)</f>
        <v>0</v>
      </c>
      <c r="BI720" s="228">
        <f>IF(N720="nulová",J720,0)</f>
        <v>0</v>
      </c>
      <c r="BJ720" s="17" t="s">
        <v>143</v>
      </c>
      <c r="BK720" s="228">
        <f>ROUND(I720*H720,2)</f>
        <v>0</v>
      </c>
      <c r="BL720" s="17" t="s">
        <v>258</v>
      </c>
      <c r="BM720" s="227" t="s">
        <v>906</v>
      </c>
    </row>
    <row r="721" s="13" customFormat="1">
      <c r="A721" s="13"/>
      <c r="B721" s="229"/>
      <c r="C721" s="230"/>
      <c r="D721" s="231" t="s">
        <v>145</v>
      </c>
      <c r="E721" s="232" t="s">
        <v>1</v>
      </c>
      <c r="F721" s="233" t="s">
        <v>907</v>
      </c>
      <c r="G721" s="230"/>
      <c r="H721" s="232" t="s">
        <v>1</v>
      </c>
      <c r="I721" s="234"/>
      <c r="J721" s="230"/>
      <c r="K721" s="230"/>
      <c r="L721" s="235"/>
      <c r="M721" s="236"/>
      <c r="N721" s="237"/>
      <c r="O721" s="237"/>
      <c r="P721" s="237"/>
      <c r="Q721" s="237"/>
      <c r="R721" s="237"/>
      <c r="S721" s="237"/>
      <c r="T721" s="238"/>
      <c r="U721" s="13"/>
      <c r="V721" s="13"/>
      <c r="W721" s="13"/>
      <c r="X721" s="13"/>
      <c r="Y721" s="13"/>
      <c r="Z721" s="13"/>
      <c r="AA721" s="13"/>
      <c r="AB721" s="13"/>
      <c r="AC721" s="13"/>
      <c r="AD721" s="13"/>
      <c r="AE721" s="13"/>
      <c r="AT721" s="239" t="s">
        <v>145</v>
      </c>
      <c r="AU721" s="239" t="s">
        <v>143</v>
      </c>
      <c r="AV721" s="13" t="s">
        <v>81</v>
      </c>
      <c r="AW721" s="13" t="s">
        <v>30</v>
      </c>
      <c r="AX721" s="13" t="s">
        <v>73</v>
      </c>
      <c r="AY721" s="239" t="s">
        <v>135</v>
      </c>
    </row>
    <row r="722" s="14" customFormat="1">
      <c r="A722" s="14"/>
      <c r="B722" s="240"/>
      <c r="C722" s="241"/>
      <c r="D722" s="231" t="s">
        <v>145</v>
      </c>
      <c r="E722" s="242" t="s">
        <v>1</v>
      </c>
      <c r="F722" s="243" t="s">
        <v>143</v>
      </c>
      <c r="G722" s="241"/>
      <c r="H722" s="244">
        <v>2</v>
      </c>
      <c r="I722" s="245"/>
      <c r="J722" s="241"/>
      <c r="K722" s="241"/>
      <c r="L722" s="246"/>
      <c r="M722" s="247"/>
      <c r="N722" s="248"/>
      <c r="O722" s="248"/>
      <c r="P722" s="248"/>
      <c r="Q722" s="248"/>
      <c r="R722" s="248"/>
      <c r="S722" s="248"/>
      <c r="T722" s="249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0" t="s">
        <v>145</v>
      </c>
      <c r="AU722" s="250" t="s">
        <v>143</v>
      </c>
      <c r="AV722" s="14" t="s">
        <v>143</v>
      </c>
      <c r="AW722" s="14" t="s">
        <v>30</v>
      </c>
      <c r="AX722" s="14" t="s">
        <v>81</v>
      </c>
      <c r="AY722" s="250" t="s">
        <v>135</v>
      </c>
    </row>
    <row r="723" s="2" customFormat="1" ht="16.5" customHeight="1">
      <c r="A723" s="38"/>
      <c r="B723" s="39"/>
      <c r="C723" s="215" t="s">
        <v>908</v>
      </c>
      <c r="D723" s="215" t="s">
        <v>138</v>
      </c>
      <c r="E723" s="216" t="s">
        <v>909</v>
      </c>
      <c r="F723" s="217" t="s">
        <v>910</v>
      </c>
      <c r="G723" s="218" t="s">
        <v>324</v>
      </c>
      <c r="H723" s="219">
        <v>2</v>
      </c>
      <c r="I723" s="220"/>
      <c r="J723" s="221">
        <f>ROUND(I723*H723,2)</f>
        <v>0</v>
      </c>
      <c r="K723" s="222"/>
      <c r="L723" s="44"/>
      <c r="M723" s="223" t="s">
        <v>1</v>
      </c>
      <c r="N723" s="224" t="s">
        <v>39</v>
      </c>
      <c r="O723" s="91"/>
      <c r="P723" s="225">
        <f>O723*H723</f>
        <v>0</v>
      </c>
      <c r="Q723" s="225">
        <v>0</v>
      </c>
      <c r="R723" s="225">
        <f>Q723*H723</f>
        <v>0</v>
      </c>
      <c r="S723" s="225">
        <v>0</v>
      </c>
      <c r="T723" s="226">
        <f>S723*H723</f>
        <v>0</v>
      </c>
      <c r="U723" s="38"/>
      <c r="V723" s="38"/>
      <c r="W723" s="38"/>
      <c r="X723" s="38"/>
      <c r="Y723" s="38"/>
      <c r="Z723" s="38"/>
      <c r="AA723" s="38"/>
      <c r="AB723" s="38"/>
      <c r="AC723" s="38"/>
      <c r="AD723" s="38"/>
      <c r="AE723" s="38"/>
      <c r="AR723" s="227" t="s">
        <v>258</v>
      </c>
      <c r="AT723" s="227" t="s">
        <v>138</v>
      </c>
      <c r="AU723" s="227" t="s">
        <v>143</v>
      </c>
      <c r="AY723" s="17" t="s">
        <v>135</v>
      </c>
      <c r="BE723" s="228">
        <f>IF(N723="základní",J723,0)</f>
        <v>0</v>
      </c>
      <c r="BF723" s="228">
        <f>IF(N723="snížená",J723,0)</f>
        <v>0</v>
      </c>
      <c r="BG723" s="228">
        <f>IF(N723="zákl. přenesená",J723,0)</f>
        <v>0</v>
      </c>
      <c r="BH723" s="228">
        <f>IF(N723="sníž. přenesená",J723,0)</f>
        <v>0</v>
      </c>
      <c r="BI723" s="228">
        <f>IF(N723="nulová",J723,0)</f>
        <v>0</v>
      </c>
      <c r="BJ723" s="17" t="s">
        <v>143</v>
      </c>
      <c r="BK723" s="228">
        <f>ROUND(I723*H723,2)</f>
        <v>0</v>
      </c>
      <c r="BL723" s="17" t="s">
        <v>258</v>
      </c>
      <c r="BM723" s="227" t="s">
        <v>911</v>
      </c>
    </row>
    <row r="724" s="14" customFormat="1">
      <c r="A724" s="14"/>
      <c r="B724" s="240"/>
      <c r="C724" s="241"/>
      <c r="D724" s="231" t="s">
        <v>145</v>
      </c>
      <c r="E724" s="242" t="s">
        <v>1</v>
      </c>
      <c r="F724" s="243" t="s">
        <v>143</v>
      </c>
      <c r="G724" s="241"/>
      <c r="H724" s="244">
        <v>2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145</v>
      </c>
      <c r="AU724" s="250" t="s">
        <v>143</v>
      </c>
      <c r="AV724" s="14" t="s">
        <v>143</v>
      </c>
      <c r="AW724" s="14" t="s">
        <v>30</v>
      </c>
      <c r="AX724" s="14" t="s">
        <v>81</v>
      </c>
      <c r="AY724" s="250" t="s">
        <v>135</v>
      </c>
    </row>
    <row r="725" s="2" customFormat="1" ht="21.75" customHeight="1">
      <c r="A725" s="38"/>
      <c r="B725" s="39"/>
      <c r="C725" s="215" t="s">
        <v>912</v>
      </c>
      <c r="D725" s="215" t="s">
        <v>138</v>
      </c>
      <c r="E725" s="216" t="s">
        <v>913</v>
      </c>
      <c r="F725" s="217" t="s">
        <v>914</v>
      </c>
      <c r="G725" s="218" t="s">
        <v>141</v>
      </c>
      <c r="H725" s="219">
        <v>2</v>
      </c>
      <c r="I725" s="220"/>
      <c r="J725" s="221">
        <f>ROUND(I725*H725,2)</f>
        <v>0</v>
      </c>
      <c r="K725" s="222"/>
      <c r="L725" s="44"/>
      <c r="M725" s="223" t="s">
        <v>1</v>
      </c>
      <c r="N725" s="224" t="s">
        <v>39</v>
      </c>
      <c r="O725" s="91"/>
      <c r="P725" s="225">
        <f>O725*H725</f>
        <v>0</v>
      </c>
      <c r="Q725" s="225">
        <v>1.0000000000000001E-05</v>
      </c>
      <c r="R725" s="225">
        <f>Q725*H725</f>
        <v>2.0000000000000002E-05</v>
      </c>
      <c r="S725" s="225">
        <v>0</v>
      </c>
      <c r="T725" s="226">
        <f>S725*H725</f>
        <v>0</v>
      </c>
      <c r="U725" s="38"/>
      <c r="V725" s="38"/>
      <c r="W725" s="38"/>
      <c r="X725" s="38"/>
      <c r="Y725" s="38"/>
      <c r="Z725" s="38"/>
      <c r="AA725" s="38"/>
      <c r="AB725" s="38"/>
      <c r="AC725" s="38"/>
      <c r="AD725" s="38"/>
      <c r="AE725" s="38"/>
      <c r="AR725" s="227" t="s">
        <v>258</v>
      </c>
      <c r="AT725" s="227" t="s">
        <v>138</v>
      </c>
      <c r="AU725" s="227" t="s">
        <v>143</v>
      </c>
      <c r="AY725" s="17" t="s">
        <v>135</v>
      </c>
      <c r="BE725" s="228">
        <f>IF(N725="základní",J725,0)</f>
        <v>0</v>
      </c>
      <c r="BF725" s="228">
        <f>IF(N725="snížená",J725,0)</f>
        <v>0</v>
      </c>
      <c r="BG725" s="228">
        <f>IF(N725="zákl. přenesená",J725,0)</f>
        <v>0</v>
      </c>
      <c r="BH725" s="228">
        <f>IF(N725="sníž. přenesená",J725,0)</f>
        <v>0</v>
      </c>
      <c r="BI725" s="228">
        <f>IF(N725="nulová",J725,0)</f>
        <v>0</v>
      </c>
      <c r="BJ725" s="17" t="s">
        <v>143</v>
      </c>
      <c r="BK725" s="228">
        <f>ROUND(I725*H725,2)</f>
        <v>0</v>
      </c>
      <c r="BL725" s="17" t="s">
        <v>258</v>
      </c>
      <c r="BM725" s="227" t="s">
        <v>915</v>
      </c>
    </row>
    <row r="726" s="14" customFormat="1">
      <c r="A726" s="14"/>
      <c r="B726" s="240"/>
      <c r="C726" s="241"/>
      <c r="D726" s="231" t="s">
        <v>145</v>
      </c>
      <c r="E726" s="242" t="s">
        <v>1</v>
      </c>
      <c r="F726" s="243" t="s">
        <v>143</v>
      </c>
      <c r="G726" s="241"/>
      <c r="H726" s="244">
        <v>2</v>
      </c>
      <c r="I726" s="245"/>
      <c r="J726" s="241"/>
      <c r="K726" s="241"/>
      <c r="L726" s="246"/>
      <c r="M726" s="247"/>
      <c r="N726" s="248"/>
      <c r="O726" s="248"/>
      <c r="P726" s="248"/>
      <c r="Q726" s="248"/>
      <c r="R726" s="248"/>
      <c r="S726" s="248"/>
      <c r="T726" s="249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0" t="s">
        <v>145</v>
      </c>
      <c r="AU726" s="250" t="s">
        <v>143</v>
      </c>
      <c r="AV726" s="14" t="s">
        <v>143</v>
      </c>
      <c r="AW726" s="14" t="s">
        <v>30</v>
      </c>
      <c r="AX726" s="14" t="s">
        <v>81</v>
      </c>
      <c r="AY726" s="250" t="s">
        <v>135</v>
      </c>
    </row>
    <row r="727" s="2" customFormat="1" ht="16.5" customHeight="1">
      <c r="A727" s="38"/>
      <c r="B727" s="39"/>
      <c r="C727" s="215" t="s">
        <v>916</v>
      </c>
      <c r="D727" s="215" t="s">
        <v>138</v>
      </c>
      <c r="E727" s="216" t="s">
        <v>917</v>
      </c>
      <c r="F727" s="217" t="s">
        <v>918</v>
      </c>
      <c r="G727" s="218" t="s">
        <v>324</v>
      </c>
      <c r="H727" s="219">
        <v>2</v>
      </c>
      <c r="I727" s="220"/>
      <c r="J727" s="221">
        <f>ROUND(I727*H727,2)</f>
        <v>0</v>
      </c>
      <c r="K727" s="222"/>
      <c r="L727" s="44"/>
      <c r="M727" s="223" t="s">
        <v>1</v>
      </c>
      <c r="N727" s="224" t="s">
        <v>39</v>
      </c>
      <c r="O727" s="91"/>
      <c r="P727" s="225">
        <f>O727*H727</f>
        <v>0</v>
      </c>
      <c r="Q727" s="225">
        <v>0.00012</v>
      </c>
      <c r="R727" s="225">
        <f>Q727*H727</f>
        <v>0.00024000000000000001</v>
      </c>
      <c r="S727" s="225">
        <v>0</v>
      </c>
      <c r="T727" s="226">
        <f>S727*H727</f>
        <v>0</v>
      </c>
      <c r="U727" s="38"/>
      <c r="V727" s="38"/>
      <c r="W727" s="38"/>
      <c r="X727" s="38"/>
      <c r="Y727" s="38"/>
      <c r="Z727" s="38"/>
      <c r="AA727" s="38"/>
      <c r="AB727" s="38"/>
      <c r="AC727" s="38"/>
      <c r="AD727" s="38"/>
      <c r="AE727" s="38"/>
      <c r="AR727" s="227" t="s">
        <v>258</v>
      </c>
      <c r="AT727" s="227" t="s">
        <v>138</v>
      </c>
      <c r="AU727" s="227" t="s">
        <v>143</v>
      </c>
      <c r="AY727" s="17" t="s">
        <v>135</v>
      </c>
      <c r="BE727" s="228">
        <f>IF(N727="základní",J727,0)</f>
        <v>0</v>
      </c>
      <c r="BF727" s="228">
        <f>IF(N727="snížená",J727,0)</f>
        <v>0</v>
      </c>
      <c r="BG727" s="228">
        <f>IF(N727="zákl. přenesená",J727,0)</f>
        <v>0</v>
      </c>
      <c r="BH727" s="228">
        <f>IF(N727="sníž. přenesená",J727,0)</f>
        <v>0</v>
      </c>
      <c r="BI727" s="228">
        <f>IF(N727="nulová",J727,0)</f>
        <v>0</v>
      </c>
      <c r="BJ727" s="17" t="s">
        <v>143</v>
      </c>
      <c r="BK727" s="228">
        <f>ROUND(I727*H727,2)</f>
        <v>0</v>
      </c>
      <c r="BL727" s="17" t="s">
        <v>258</v>
      </c>
      <c r="BM727" s="227" t="s">
        <v>919</v>
      </c>
    </row>
    <row r="728" s="14" customFormat="1">
      <c r="A728" s="14"/>
      <c r="B728" s="240"/>
      <c r="C728" s="241"/>
      <c r="D728" s="231" t="s">
        <v>145</v>
      </c>
      <c r="E728" s="242" t="s">
        <v>1</v>
      </c>
      <c r="F728" s="243" t="s">
        <v>143</v>
      </c>
      <c r="G728" s="241"/>
      <c r="H728" s="244">
        <v>2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145</v>
      </c>
      <c r="AU728" s="250" t="s">
        <v>143</v>
      </c>
      <c r="AV728" s="14" t="s">
        <v>143</v>
      </c>
      <c r="AW728" s="14" t="s">
        <v>30</v>
      </c>
      <c r="AX728" s="14" t="s">
        <v>81</v>
      </c>
      <c r="AY728" s="250" t="s">
        <v>135</v>
      </c>
    </row>
    <row r="729" s="2" customFormat="1" ht="24.15" customHeight="1">
      <c r="A729" s="38"/>
      <c r="B729" s="39"/>
      <c r="C729" s="215" t="s">
        <v>920</v>
      </c>
      <c r="D729" s="215" t="s">
        <v>138</v>
      </c>
      <c r="E729" s="216" t="s">
        <v>921</v>
      </c>
      <c r="F729" s="217" t="s">
        <v>922</v>
      </c>
      <c r="G729" s="218" t="s">
        <v>149</v>
      </c>
      <c r="H729" s="219">
        <v>0.001</v>
      </c>
      <c r="I729" s="220"/>
      <c r="J729" s="221">
        <f>ROUND(I729*H729,2)</f>
        <v>0</v>
      </c>
      <c r="K729" s="222"/>
      <c r="L729" s="44"/>
      <c r="M729" s="223" t="s">
        <v>1</v>
      </c>
      <c r="N729" s="224" t="s">
        <v>39</v>
      </c>
      <c r="O729" s="91"/>
      <c r="P729" s="225">
        <f>O729*H729</f>
        <v>0</v>
      </c>
      <c r="Q729" s="225">
        <v>0</v>
      </c>
      <c r="R729" s="225">
        <f>Q729*H729</f>
        <v>0</v>
      </c>
      <c r="S729" s="225">
        <v>0</v>
      </c>
      <c r="T729" s="22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258</v>
      </c>
      <c r="AT729" s="227" t="s">
        <v>138</v>
      </c>
      <c r="AU729" s="227" t="s">
        <v>143</v>
      </c>
      <c r="AY729" s="17" t="s">
        <v>135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143</v>
      </c>
      <c r="BK729" s="228">
        <f>ROUND(I729*H729,2)</f>
        <v>0</v>
      </c>
      <c r="BL729" s="17" t="s">
        <v>258</v>
      </c>
      <c r="BM729" s="227" t="s">
        <v>923</v>
      </c>
    </row>
    <row r="730" s="2" customFormat="1" ht="33" customHeight="1">
      <c r="A730" s="38"/>
      <c r="B730" s="39"/>
      <c r="C730" s="215" t="s">
        <v>924</v>
      </c>
      <c r="D730" s="215" t="s">
        <v>138</v>
      </c>
      <c r="E730" s="216" t="s">
        <v>925</v>
      </c>
      <c r="F730" s="217" t="s">
        <v>926</v>
      </c>
      <c r="G730" s="218" t="s">
        <v>149</v>
      </c>
      <c r="H730" s="219">
        <v>0.002</v>
      </c>
      <c r="I730" s="220"/>
      <c r="J730" s="221">
        <f>ROUND(I730*H730,2)</f>
        <v>0</v>
      </c>
      <c r="K730" s="222"/>
      <c r="L730" s="44"/>
      <c r="M730" s="223" t="s">
        <v>1</v>
      </c>
      <c r="N730" s="224" t="s">
        <v>39</v>
      </c>
      <c r="O730" s="91"/>
      <c r="P730" s="225">
        <f>O730*H730</f>
        <v>0</v>
      </c>
      <c r="Q730" s="225">
        <v>0</v>
      </c>
      <c r="R730" s="225">
        <f>Q730*H730</f>
        <v>0</v>
      </c>
      <c r="S730" s="225">
        <v>0</v>
      </c>
      <c r="T730" s="226">
        <f>S730*H730</f>
        <v>0</v>
      </c>
      <c r="U730" s="38"/>
      <c r="V730" s="38"/>
      <c r="W730" s="38"/>
      <c r="X730" s="38"/>
      <c r="Y730" s="38"/>
      <c r="Z730" s="38"/>
      <c r="AA730" s="38"/>
      <c r="AB730" s="38"/>
      <c r="AC730" s="38"/>
      <c r="AD730" s="38"/>
      <c r="AE730" s="38"/>
      <c r="AR730" s="227" t="s">
        <v>258</v>
      </c>
      <c r="AT730" s="227" t="s">
        <v>138</v>
      </c>
      <c r="AU730" s="227" t="s">
        <v>143</v>
      </c>
      <c r="AY730" s="17" t="s">
        <v>135</v>
      </c>
      <c r="BE730" s="228">
        <f>IF(N730="základní",J730,0)</f>
        <v>0</v>
      </c>
      <c r="BF730" s="228">
        <f>IF(N730="snížená",J730,0)</f>
        <v>0</v>
      </c>
      <c r="BG730" s="228">
        <f>IF(N730="zákl. přenesená",J730,0)</f>
        <v>0</v>
      </c>
      <c r="BH730" s="228">
        <f>IF(N730="sníž. přenesená",J730,0)</f>
        <v>0</v>
      </c>
      <c r="BI730" s="228">
        <f>IF(N730="nulová",J730,0)</f>
        <v>0</v>
      </c>
      <c r="BJ730" s="17" t="s">
        <v>143</v>
      </c>
      <c r="BK730" s="228">
        <f>ROUND(I730*H730,2)</f>
        <v>0</v>
      </c>
      <c r="BL730" s="17" t="s">
        <v>258</v>
      </c>
      <c r="BM730" s="227" t="s">
        <v>927</v>
      </c>
    </row>
    <row r="731" s="14" customFormat="1">
      <c r="A731" s="14"/>
      <c r="B731" s="240"/>
      <c r="C731" s="241"/>
      <c r="D731" s="231" t="s">
        <v>145</v>
      </c>
      <c r="E731" s="241"/>
      <c r="F731" s="243" t="s">
        <v>928</v>
      </c>
      <c r="G731" s="241"/>
      <c r="H731" s="244">
        <v>0.002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145</v>
      </c>
      <c r="AU731" s="250" t="s">
        <v>143</v>
      </c>
      <c r="AV731" s="14" t="s">
        <v>143</v>
      </c>
      <c r="AW731" s="14" t="s">
        <v>4</v>
      </c>
      <c r="AX731" s="14" t="s">
        <v>81</v>
      </c>
      <c r="AY731" s="250" t="s">
        <v>135</v>
      </c>
    </row>
    <row r="732" s="12" customFormat="1" ht="22.8" customHeight="1">
      <c r="A732" s="12"/>
      <c r="B732" s="199"/>
      <c r="C732" s="200"/>
      <c r="D732" s="201" t="s">
        <v>72</v>
      </c>
      <c r="E732" s="213" t="s">
        <v>929</v>
      </c>
      <c r="F732" s="213" t="s">
        <v>930</v>
      </c>
      <c r="G732" s="200"/>
      <c r="H732" s="200"/>
      <c r="I732" s="203"/>
      <c r="J732" s="214">
        <f>BK732</f>
        <v>0</v>
      </c>
      <c r="K732" s="200"/>
      <c r="L732" s="205"/>
      <c r="M732" s="206"/>
      <c r="N732" s="207"/>
      <c r="O732" s="207"/>
      <c r="P732" s="208">
        <f>SUM(P733:P742)</f>
        <v>0</v>
      </c>
      <c r="Q732" s="207"/>
      <c r="R732" s="208">
        <f>SUM(R733:R742)</f>
        <v>0.00139</v>
      </c>
      <c r="S732" s="207"/>
      <c r="T732" s="209">
        <f>SUM(T733:T742)</f>
        <v>0</v>
      </c>
      <c r="U732" s="12"/>
      <c r="V732" s="12"/>
      <c r="W732" s="12"/>
      <c r="X732" s="12"/>
      <c r="Y732" s="12"/>
      <c r="Z732" s="12"/>
      <c r="AA732" s="12"/>
      <c r="AB732" s="12"/>
      <c r="AC732" s="12"/>
      <c r="AD732" s="12"/>
      <c r="AE732" s="12"/>
      <c r="AR732" s="210" t="s">
        <v>143</v>
      </c>
      <c r="AT732" s="211" t="s">
        <v>72</v>
      </c>
      <c r="AU732" s="211" t="s">
        <v>81</v>
      </c>
      <c r="AY732" s="210" t="s">
        <v>135</v>
      </c>
      <c r="BK732" s="212">
        <f>SUM(BK733:BK742)</f>
        <v>0</v>
      </c>
    </row>
    <row r="733" s="2" customFormat="1" ht="24.15" customHeight="1">
      <c r="A733" s="38"/>
      <c r="B733" s="39"/>
      <c r="C733" s="215" t="s">
        <v>931</v>
      </c>
      <c r="D733" s="215" t="s">
        <v>138</v>
      </c>
      <c r="E733" s="216" t="s">
        <v>932</v>
      </c>
      <c r="F733" s="217" t="s">
        <v>933</v>
      </c>
      <c r="G733" s="218" t="s">
        <v>141</v>
      </c>
      <c r="H733" s="219">
        <v>1</v>
      </c>
      <c r="I733" s="220"/>
      <c r="J733" s="221">
        <f>ROUND(I733*H733,2)</f>
        <v>0</v>
      </c>
      <c r="K733" s="222"/>
      <c r="L733" s="44"/>
      <c r="M733" s="223" t="s">
        <v>1</v>
      </c>
      <c r="N733" s="224" t="s">
        <v>39</v>
      </c>
      <c r="O733" s="91"/>
      <c r="P733" s="225">
        <f>O733*H733</f>
        <v>0</v>
      </c>
      <c r="Q733" s="225">
        <v>0.00013999999999999999</v>
      </c>
      <c r="R733" s="225">
        <f>Q733*H733</f>
        <v>0.00013999999999999999</v>
      </c>
      <c r="S733" s="225">
        <v>0</v>
      </c>
      <c r="T733" s="226">
        <f>S733*H733</f>
        <v>0</v>
      </c>
      <c r="U733" s="38"/>
      <c r="V733" s="38"/>
      <c r="W733" s="38"/>
      <c r="X733" s="38"/>
      <c r="Y733" s="38"/>
      <c r="Z733" s="38"/>
      <c r="AA733" s="38"/>
      <c r="AB733" s="38"/>
      <c r="AC733" s="38"/>
      <c r="AD733" s="38"/>
      <c r="AE733" s="38"/>
      <c r="AR733" s="227" t="s">
        <v>258</v>
      </c>
      <c r="AT733" s="227" t="s">
        <v>138</v>
      </c>
      <c r="AU733" s="227" t="s">
        <v>143</v>
      </c>
      <c r="AY733" s="17" t="s">
        <v>135</v>
      </c>
      <c r="BE733" s="228">
        <f>IF(N733="základní",J733,0)</f>
        <v>0</v>
      </c>
      <c r="BF733" s="228">
        <f>IF(N733="snížená",J733,0)</f>
        <v>0</v>
      </c>
      <c r="BG733" s="228">
        <f>IF(N733="zákl. přenesená",J733,0)</f>
        <v>0</v>
      </c>
      <c r="BH733" s="228">
        <f>IF(N733="sníž. přenesená",J733,0)</f>
        <v>0</v>
      </c>
      <c r="BI733" s="228">
        <f>IF(N733="nulová",J733,0)</f>
        <v>0</v>
      </c>
      <c r="BJ733" s="17" t="s">
        <v>143</v>
      </c>
      <c r="BK733" s="228">
        <f>ROUND(I733*H733,2)</f>
        <v>0</v>
      </c>
      <c r="BL733" s="17" t="s">
        <v>258</v>
      </c>
      <c r="BM733" s="227" t="s">
        <v>934</v>
      </c>
    </row>
    <row r="734" s="13" customFormat="1">
      <c r="A734" s="13"/>
      <c r="B734" s="229"/>
      <c r="C734" s="230"/>
      <c r="D734" s="231" t="s">
        <v>145</v>
      </c>
      <c r="E734" s="232" t="s">
        <v>1</v>
      </c>
      <c r="F734" s="233" t="s">
        <v>907</v>
      </c>
      <c r="G734" s="230"/>
      <c r="H734" s="232" t="s">
        <v>1</v>
      </c>
      <c r="I734" s="234"/>
      <c r="J734" s="230"/>
      <c r="K734" s="230"/>
      <c r="L734" s="235"/>
      <c r="M734" s="236"/>
      <c r="N734" s="237"/>
      <c r="O734" s="237"/>
      <c r="P734" s="237"/>
      <c r="Q734" s="237"/>
      <c r="R734" s="237"/>
      <c r="S734" s="237"/>
      <c r="T734" s="238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39" t="s">
        <v>145</v>
      </c>
      <c r="AU734" s="239" t="s">
        <v>143</v>
      </c>
      <c r="AV734" s="13" t="s">
        <v>81</v>
      </c>
      <c r="AW734" s="13" t="s">
        <v>30</v>
      </c>
      <c r="AX734" s="13" t="s">
        <v>73</v>
      </c>
      <c r="AY734" s="239" t="s">
        <v>135</v>
      </c>
    </row>
    <row r="735" s="14" customFormat="1">
      <c r="A735" s="14"/>
      <c r="B735" s="240"/>
      <c r="C735" s="241"/>
      <c r="D735" s="231" t="s">
        <v>145</v>
      </c>
      <c r="E735" s="242" t="s">
        <v>1</v>
      </c>
      <c r="F735" s="243" t="s">
        <v>81</v>
      </c>
      <c r="G735" s="241"/>
      <c r="H735" s="244">
        <v>1</v>
      </c>
      <c r="I735" s="245"/>
      <c r="J735" s="241"/>
      <c r="K735" s="241"/>
      <c r="L735" s="246"/>
      <c r="M735" s="247"/>
      <c r="N735" s="248"/>
      <c r="O735" s="248"/>
      <c r="P735" s="248"/>
      <c r="Q735" s="248"/>
      <c r="R735" s="248"/>
      <c r="S735" s="248"/>
      <c r="T735" s="249"/>
      <c r="U735" s="14"/>
      <c r="V735" s="14"/>
      <c r="W735" s="14"/>
      <c r="X735" s="14"/>
      <c r="Y735" s="14"/>
      <c r="Z735" s="14"/>
      <c r="AA735" s="14"/>
      <c r="AB735" s="14"/>
      <c r="AC735" s="14"/>
      <c r="AD735" s="14"/>
      <c r="AE735" s="14"/>
      <c r="AT735" s="250" t="s">
        <v>145</v>
      </c>
      <c r="AU735" s="250" t="s">
        <v>143</v>
      </c>
      <c r="AV735" s="14" t="s">
        <v>143</v>
      </c>
      <c r="AW735" s="14" t="s">
        <v>30</v>
      </c>
      <c r="AX735" s="14" t="s">
        <v>81</v>
      </c>
      <c r="AY735" s="250" t="s">
        <v>135</v>
      </c>
    </row>
    <row r="736" s="2" customFormat="1" ht="24.15" customHeight="1">
      <c r="A736" s="38"/>
      <c r="B736" s="39"/>
      <c r="C736" s="215" t="s">
        <v>935</v>
      </c>
      <c r="D736" s="215" t="s">
        <v>138</v>
      </c>
      <c r="E736" s="216" t="s">
        <v>936</v>
      </c>
      <c r="F736" s="217" t="s">
        <v>937</v>
      </c>
      <c r="G736" s="218" t="s">
        <v>141</v>
      </c>
      <c r="H736" s="219">
        <v>1</v>
      </c>
      <c r="I736" s="220"/>
      <c r="J736" s="221">
        <f>ROUND(I736*H736,2)</f>
        <v>0</v>
      </c>
      <c r="K736" s="222"/>
      <c r="L736" s="44"/>
      <c r="M736" s="223" t="s">
        <v>1</v>
      </c>
      <c r="N736" s="224" t="s">
        <v>39</v>
      </c>
      <c r="O736" s="91"/>
      <c r="P736" s="225">
        <f>O736*H736</f>
        <v>0</v>
      </c>
      <c r="Q736" s="225">
        <v>0.00085999999999999998</v>
      </c>
      <c r="R736" s="225">
        <f>Q736*H736</f>
        <v>0.00085999999999999998</v>
      </c>
      <c r="S736" s="225">
        <v>0</v>
      </c>
      <c r="T736" s="22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7" t="s">
        <v>258</v>
      </c>
      <c r="AT736" s="227" t="s">
        <v>138</v>
      </c>
      <c r="AU736" s="227" t="s">
        <v>143</v>
      </c>
      <c r="AY736" s="17" t="s">
        <v>135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7" t="s">
        <v>143</v>
      </c>
      <c r="BK736" s="228">
        <f>ROUND(I736*H736,2)</f>
        <v>0</v>
      </c>
      <c r="BL736" s="17" t="s">
        <v>258</v>
      </c>
      <c r="BM736" s="227" t="s">
        <v>938</v>
      </c>
    </row>
    <row r="737" s="2" customFormat="1" ht="24.15" customHeight="1">
      <c r="A737" s="38"/>
      <c r="B737" s="39"/>
      <c r="C737" s="215" t="s">
        <v>939</v>
      </c>
      <c r="D737" s="215" t="s">
        <v>138</v>
      </c>
      <c r="E737" s="216" t="s">
        <v>940</v>
      </c>
      <c r="F737" s="217" t="s">
        <v>941</v>
      </c>
      <c r="G737" s="218" t="s">
        <v>141</v>
      </c>
      <c r="H737" s="219">
        <v>1</v>
      </c>
      <c r="I737" s="220"/>
      <c r="J737" s="221">
        <f>ROUND(I737*H737,2)</f>
        <v>0</v>
      </c>
      <c r="K737" s="222"/>
      <c r="L737" s="44"/>
      <c r="M737" s="223" t="s">
        <v>1</v>
      </c>
      <c r="N737" s="224" t="s">
        <v>39</v>
      </c>
      <c r="O737" s="91"/>
      <c r="P737" s="225">
        <f>O737*H737</f>
        <v>0</v>
      </c>
      <c r="Q737" s="225">
        <v>0.00038999999999999999</v>
      </c>
      <c r="R737" s="225">
        <f>Q737*H737</f>
        <v>0.00038999999999999999</v>
      </c>
      <c r="S737" s="225">
        <v>0</v>
      </c>
      <c r="T737" s="226">
        <f>S737*H737</f>
        <v>0</v>
      </c>
      <c r="U737" s="38"/>
      <c r="V737" s="38"/>
      <c r="W737" s="38"/>
      <c r="X737" s="38"/>
      <c r="Y737" s="38"/>
      <c r="Z737" s="38"/>
      <c r="AA737" s="38"/>
      <c r="AB737" s="38"/>
      <c r="AC737" s="38"/>
      <c r="AD737" s="38"/>
      <c r="AE737" s="38"/>
      <c r="AR737" s="227" t="s">
        <v>258</v>
      </c>
      <c r="AT737" s="227" t="s">
        <v>138</v>
      </c>
      <c r="AU737" s="227" t="s">
        <v>143</v>
      </c>
      <c r="AY737" s="17" t="s">
        <v>135</v>
      </c>
      <c r="BE737" s="228">
        <f>IF(N737="základní",J737,0)</f>
        <v>0</v>
      </c>
      <c r="BF737" s="228">
        <f>IF(N737="snížená",J737,0)</f>
        <v>0</v>
      </c>
      <c r="BG737" s="228">
        <f>IF(N737="zákl. přenesená",J737,0)</f>
        <v>0</v>
      </c>
      <c r="BH737" s="228">
        <f>IF(N737="sníž. přenesená",J737,0)</f>
        <v>0</v>
      </c>
      <c r="BI737" s="228">
        <f>IF(N737="nulová",J737,0)</f>
        <v>0</v>
      </c>
      <c r="BJ737" s="17" t="s">
        <v>143</v>
      </c>
      <c r="BK737" s="228">
        <f>ROUND(I737*H737,2)</f>
        <v>0</v>
      </c>
      <c r="BL737" s="17" t="s">
        <v>258</v>
      </c>
      <c r="BM737" s="227" t="s">
        <v>942</v>
      </c>
    </row>
    <row r="738" s="13" customFormat="1">
      <c r="A738" s="13"/>
      <c r="B738" s="229"/>
      <c r="C738" s="230"/>
      <c r="D738" s="231" t="s">
        <v>145</v>
      </c>
      <c r="E738" s="232" t="s">
        <v>1</v>
      </c>
      <c r="F738" s="233" t="s">
        <v>176</v>
      </c>
      <c r="G738" s="230"/>
      <c r="H738" s="232" t="s">
        <v>1</v>
      </c>
      <c r="I738" s="234"/>
      <c r="J738" s="230"/>
      <c r="K738" s="230"/>
      <c r="L738" s="235"/>
      <c r="M738" s="236"/>
      <c r="N738" s="237"/>
      <c r="O738" s="237"/>
      <c r="P738" s="237"/>
      <c r="Q738" s="237"/>
      <c r="R738" s="237"/>
      <c r="S738" s="237"/>
      <c r="T738" s="238"/>
      <c r="U738" s="13"/>
      <c r="V738" s="13"/>
      <c r="W738" s="13"/>
      <c r="X738" s="13"/>
      <c r="Y738" s="13"/>
      <c r="Z738" s="13"/>
      <c r="AA738" s="13"/>
      <c r="AB738" s="13"/>
      <c r="AC738" s="13"/>
      <c r="AD738" s="13"/>
      <c r="AE738" s="13"/>
      <c r="AT738" s="239" t="s">
        <v>145</v>
      </c>
      <c r="AU738" s="239" t="s">
        <v>143</v>
      </c>
      <c r="AV738" s="13" t="s">
        <v>81</v>
      </c>
      <c r="AW738" s="13" t="s">
        <v>30</v>
      </c>
      <c r="AX738" s="13" t="s">
        <v>73</v>
      </c>
      <c r="AY738" s="239" t="s">
        <v>135</v>
      </c>
    </row>
    <row r="739" s="14" customFormat="1">
      <c r="A739" s="14"/>
      <c r="B739" s="240"/>
      <c r="C739" s="241"/>
      <c r="D739" s="231" t="s">
        <v>145</v>
      </c>
      <c r="E739" s="242" t="s">
        <v>1</v>
      </c>
      <c r="F739" s="243" t="s">
        <v>81</v>
      </c>
      <c r="G739" s="241"/>
      <c r="H739" s="244">
        <v>1</v>
      </c>
      <c r="I739" s="245"/>
      <c r="J739" s="241"/>
      <c r="K739" s="241"/>
      <c r="L739" s="246"/>
      <c r="M739" s="247"/>
      <c r="N739" s="248"/>
      <c r="O739" s="248"/>
      <c r="P739" s="248"/>
      <c r="Q739" s="248"/>
      <c r="R739" s="248"/>
      <c r="S739" s="248"/>
      <c r="T739" s="249"/>
      <c r="U739" s="14"/>
      <c r="V739" s="14"/>
      <c r="W739" s="14"/>
      <c r="X739" s="14"/>
      <c r="Y739" s="14"/>
      <c r="Z739" s="14"/>
      <c r="AA739" s="14"/>
      <c r="AB739" s="14"/>
      <c r="AC739" s="14"/>
      <c r="AD739" s="14"/>
      <c r="AE739" s="14"/>
      <c r="AT739" s="250" t="s">
        <v>145</v>
      </c>
      <c r="AU739" s="250" t="s">
        <v>143</v>
      </c>
      <c r="AV739" s="14" t="s">
        <v>143</v>
      </c>
      <c r="AW739" s="14" t="s">
        <v>30</v>
      </c>
      <c r="AX739" s="14" t="s">
        <v>81</v>
      </c>
      <c r="AY739" s="250" t="s">
        <v>135</v>
      </c>
    </row>
    <row r="740" s="2" customFormat="1" ht="24.15" customHeight="1">
      <c r="A740" s="38"/>
      <c r="B740" s="39"/>
      <c r="C740" s="215" t="s">
        <v>943</v>
      </c>
      <c r="D740" s="215" t="s">
        <v>138</v>
      </c>
      <c r="E740" s="216" t="s">
        <v>944</v>
      </c>
      <c r="F740" s="217" t="s">
        <v>945</v>
      </c>
      <c r="G740" s="218" t="s">
        <v>149</v>
      </c>
      <c r="H740" s="219">
        <v>0.001</v>
      </c>
      <c r="I740" s="220"/>
      <c r="J740" s="221">
        <f>ROUND(I740*H740,2)</f>
        <v>0</v>
      </c>
      <c r="K740" s="222"/>
      <c r="L740" s="44"/>
      <c r="M740" s="223" t="s">
        <v>1</v>
      </c>
      <c r="N740" s="224" t="s">
        <v>39</v>
      </c>
      <c r="O740" s="91"/>
      <c r="P740" s="225">
        <f>O740*H740</f>
        <v>0</v>
      </c>
      <c r="Q740" s="225">
        <v>0</v>
      </c>
      <c r="R740" s="225">
        <f>Q740*H740</f>
        <v>0</v>
      </c>
      <c r="S740" s="225">
        <v>0</v>
      </c>
      <c r="T740" s="22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258</v>
      </c>
      <c r="AT740" s="227" t="s">
        <v>138</v>
      </c>
      <c r="AU740" s="227" t="s">
        <v>143</v>
      </c>
      <c r="AY740" s="17" t="s">
        <v>135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143</v>
      </c>
      <c r="BK740" s="228">
        <f>ROUND(I740*H740,2)</f>
        <v>0</v>
      </c>
      <c r="BL740" s="17" t="s">
        <v>258</v>
      </c>
      <c r="BM740" s="227" t="s">
        <v>946</v>
      </c>
    </row>
    <row r="741" s="2" customFormat="1" ht="24.15" customHeight="1">
      <c r="A741" s="38"/>
      <c r="B741" s="39"/>
      <c r="C741" s="215" t="s">
        <v>947</v>
      </c>
      <c r="D741" s="215" t="s">
        <v>138</v>
      </c>
      <c r="E741" s="216" t="s">
        <v>948</v>
      </c>
      <c r="F741" s="217" t="s">
        <v>949</v>
      </c>
      <c r="G741" s="218" t="s">
        <v>149</v>
      </c>
      <c r="H741" s="219">
        <v>0.002</v>
      </c>
      <c r="I741" s="220"/>
      <c r="J741" s="221">
        <f>ROUND(I741*H741,2)</f>
        <v>0</v>
      </c>
      <c r="K741" s="222"/>
      <c r="L741" s="44"/>
      <c r="M741" s="223" t="s">
        <v>1</v>
      </c>
      <c r="N741" s="224" t="s">
        <v>39</v>
      </c>
      <c r="O741" s="91"/>
      <c r="P741" s="225">
        <f>O741*H741</f>
        <v>0</v>
      </c>
      <c r="Q741" s="225">
        <v>0</v>
      </c>
      <c r="R741" s="225">
        <f>Q741*H741</f>
        <v>0</v>
      </c>
      <c r="S741" s="225">
        <v>0</v>
      </c>
      <c r="T741" s="226">
        <f>S741*H741</f>
        <v>0</v>
      </c>
      <c r="U741" s="38"/>
      <c r="V741" s="38"/>
      <c r="W741" s="38"/>
      <c r="X741" s="38"/>
      <c r="Y741" s="38"/>
      <c r="Z741" s="38"/>
      <c r="AA741" s="38"/>
      <c r="AB741" s="38"/>
      <c r="AC741" s="38"/>
      <c r="AD741" s="38"/>
      <c r="AE741" s="38"/>
      <c r="AR741" s="227" t="s">
        <v>258</v>
      </c>
      <c r="AT741" s="227" t="s">
        <v>138</v>
      </c>
      <c r="AU741" s="227" t="s">
        <v>143</v>
      </c>
      <c r="AY741" s="17" t="s">
        <v>135</v>
      </c>
      <c r="BE741" s="228">
        <f>IF(N741="základní",J741,0)</f>
        <v>0</v>
      </c>
      <c r="BF741" s="228">
        <f>IF(N741="snížená",J741,0)</f>
        <v>0</v>
      </c>
      <c r="BG741" s="228">
        <f>IF(N741="zákl. přenesená",J741,0)</f>
        <v>0</v>
      </c>
      <c r="BH741" s="228">
        <f>IF(N741="sníž. přenesená",J741,0)</f>
        <v>0</v>
      </c>
      <c r="BI741" s="228">
        <f>IF(N741="nulová",J741,0)</f>
        <v>0</v>
      </c>
      <c r="BJ741" s="17" t="s">
        <v>143</v>
      </c>
      <c r="BK741" s="228">
        <f>ROUND(I741*H741,2)</f>
        <v>0</v>
      </c>
      <c r="BL741" s="17" t="s">
        <v>258</v>
      </c>
      <c r="BM741" s="227" t="s">
        <v>950</v>
      </c>
    </row>
    <row r="742" s="14" customFormat="1">
      <c r="A742" s="14"/>
      <c r="B742" s="240"/>
      <c r="C742" s="241"/>
      <c r="D742" s="231" t="s">
        <v>145</v>
      </c>
      <c r="E742" s="241"/>
      <c r="F742" s="243" t="s">
        <v>928</v>
      </c>
      <c r="G742" s="241"/>
      <c r="H742" s="244">
        <v>0.002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145</v>
      </c>
      <c r="AU742" s="250" t="s">
        <v>143</v>
      </c>
      <c r="AV742" s="14" t="s">
        <v>143</v>
      </c>
      <c r="AW742" s="14" t="s">
        <v>4</v>
      </c>
      <c r="AX742" s="14" t="s">
        <v>81</v>
      </c>
      <c r="AY742" s="250" t="s">
        <v>135</v>
      </c>
    </row>
    <row r="743" s="12" customFormat="1" ht="22.8" customHeight="1">
      <c r="A743" s="12"/>
      <c r="B743" s="199"/>
      <c r="C743" s="200"/>
      <c r="D743" s="201" t="s">
        <v>72</v>
      </c>
      <c r="E743" s="213" t="s">
        <v>951</v>
      </c>
      <c r="F743" s="213" t="s">
        <v>952</v>
      </c>
      <c r="G743" s="200"/>
      <c r="H743" s="200"/>
      <c r="I743" s="203"/>
      <c r="J743" s="214">
        <f>BK743</f>
        <v>0</v>
      </c>
      <c r="K743" s="200"/>
      <c r="L743" s="205"/>
      <c r="M743" s="206"/>
      <c r="N743" s="207"/>
      <c r="O743" s="207"/>
      <c r="P743" s="208">
        <f>SUM(P744:P815)</f>
        <v>0</v>
      </c>
      <c r="Q743" s="207"/>
      <c r="R743" s="208">
        <f>SUM(R744:R815)</f>
        <v>0.0095999999999999992</v>
      </c>
      <c r="S743" s="207"/>
      <c r="T743" s="209">
        <f>SUM(T744:T815)</f>
        <v>0.24561600000000003</v>
      </c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R743" s="210" t="s">
        <v>143</v>
      </c>
      <c r="AT743" s="211" t="s">
        <v>72</v>
      </c>
      <c r="AU743" s="211" t="s">
        <v>81</v>
      </c>
      <c r="AY743" s="210" t="s">
        <v>135</v>
      </c>
      <c r="BK743" s="212">
        <f>SUM(BK744:BK815)</f>
        <v>0</v>
      </c>
    </row>
    <row r="744" s="2" customFormat="1" ht="24.15" customHeight="1">
      <c r="A744" s="38"/>
      <c r="B744" s="39"/>
      <c r="C744" s="215" t="s">
        <v>953</v>
      </c>
      <c r="D744" s="215" t="s">
        <v>138</v>
      </c>
      <c r="E744" s="216" t="s">
        <v>954</v>
      </c>
      <c r="F744" s="217" t="s">
        <v>955</v>
      </c>
      <c r="G744" s="218" t="s">
        <v>141</v>
      </c>
      <c r="H744" s="219">
        <v>3</v>
      </c>
      <c r="I744" s="220"/>
      <c r="J744" s="221">
        <f>ROUND(I744*H744,2)</f>
        <v>0</v>
      </c>
      <c r="K744" s="222"/>
      <c r="L744" s="44"/>
      <c r="M744" s="223" t="s">
        <v>1</v>
      </c>
      <c r="N744" s="224" t="s">
        <v>39</v>
      </c>
      <c r="O744" s="91"/>
      <c r="P744" s="225">
        <f>O744*H744</f>
        <v>0</v>
      </c>
      <c r="Q744" s="225">
        <v>0</v>
      </c>
      <c r="R744" s="225">
        <f>Q744*H744</f>
        <v>0</v>
      </c>
      <c r="S744" s="225">
        <v>0</v>
      </c>
      <c r="T744" s="22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258</v>
      </c>
      <c r="AT744" s="227" t="s">
        <v>138</v>
      </c>
      <c r="AU744" s="227" t="s">
        <v>143</v>
      </c>
      <c r="AY744" s="17" t="s">
        <v>135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143</v>
      </c>
      <c r="BK744" s="228">
        <f>ROUND(I744*H744,2)</f>
        <v>0</v>
      </c>
      <c r="BL744" s="17" t="s">
        <v>258</v>
      </c>
      <c r="BM744" s="227" t="s">
        <v>956</v>
      </c>
    </row>
    <row r="745" s="14" customFormat="1">
      <c r="A745" s="14"/>
      <c r="B745" s="240"/>
      <c r="C745" s="241"/>
      <c r="D745" s="231" t="s">
        <v>145</v>
      </c>
      <c r="E745" s="242" t="s">
        <v>1</v>
      </c>
      <c r="F745" s="243" t="s">
        <v>136</v>
      </c>
      <c r="G745" s="241"/>
      <c r="H745" s="244">
        <v>3</v>
      </c>
      <c r="I745" s="245"/>
      <c r="J745" s="241"/>
      <c r="K745" s="241"/>
      <c r="L745" s="246"/>
      <c r="M745" s="247"/>
      <c r="N745" s="248"/>
      <c r="O745" s="248"/>
      <c r="P745" s="248"/>
      <c r="Q745" s="248"/>
      <c r="R745" s="248"/>
      <c r="S745" s="248"/>
      <c r="T745" s="249"/>
      <c r="U745" s="14"/>
      <c r="V745" s="14"/>
      <c r="W745" s="14"/>
      <c r="X745" s="14"/>
      <c r="Y745" s="14"/>
      <c r="Z745" s="14"/>
      <c r="AA745" s="14"/>
      <c r="AB745" s="14"/>
      <c r="AC745" s="14"/>
      <c r="AD745" s="14"/>
      <c r="AE745" s="14"/>
      <c r="AT745" s="250" t="s">
        <v>145</v>
      </c>
      <c r="AU745" s="250" t="s">
        <v>143</v>
      </c>
      <c r="AV745" s="14" t="s">
        <v>143</v>
      </c>
      <c r="AW745" s="14" t="s">
        <v>30</v>
      </c>
      <c r="AX745" s="14" t="s">
        <v>81</v>
      </c>
      <c r="AY745" s="250" t="s">
        <v>135</v>
      </c>
    </row>
    <row r="746" s="2" customFormat="1" ht="33" customHeight="1">
      <c r="A746" s="38"/>
      <c r="B746" s="39"/>
      <c r="C746" s="215" t="s">
        <v>957</v>
      </c>
      <c r="D746" s="215" t="s">
        <v>138</v>
      </c>
      <c r="E746" s="216" t="s">
        <v>958</v>
      </c>
      <c r="F746" s="217" t="s">
        <v>959</v>
      </c>
      <c r="G746" s="218" t="s">
        <v>960</v>
      </c>
      <c r="H746" s="219">
        <v>12</v>
      </c>
      <c r="I746" s="220"/>
      <c r="J746" s="221">
        <f>ROUND(I746*H746,2)</f>
        <v>0</v>
      </c>
      <c r="K746" s="222"/>
      <c r="L746" s="44"/>
      <c r="M746" s="223" t="s">
        <v>1</v>
      </c>
      <c r="N746" s="224" t="s">
        <v>39</v>
      </c>
      <c r="O746" s="91"/>
      <c r="P746" s="225">
        <f>O746*H746</f>
        <v>0</v>
      </c>
      <c r="Q746" s="225">
        <v>0</v>
      </c>
      <c r="R746" s="225">
        <f>Q746*H746</f>
        <v>0</v>
      </c>
      <c r="S746" s="225">
        <v>0</v>
      </c>
      <c r="T746" s="226">
        <f>S746*H746</f>
        <v>0</v>
      </c>
      <c r="U746" s="38"/>
      <c r="V746" s="38"/>
      <c r="W746" s="38"/>
      <c r="X746" s="38"/>
      <c r="Y746" s="38"/>
      <c r="Z746" s="38"/>
      <c r="AA746" s="38"/>
      <c r="AB746" s="38"/>
      <c r="AC746" s="38"/>
      <c r="AD746" s="38"/>
      <c r="AE746" s="38"/>
      <c r="AR746" s="227" t="s">
        <v>258</v>
      </c>
      <c r="AT746" s="227" t="s">
        <v>138</v>
      </c>
      <c r="AU746" s="227" t="s">
        <v>143</v>
      </c>
      <c r="AY746" s="17" t="s">
        <v>135</v>
      </c>
      <c r="BE746" s="228">
        <f>IF(N746="základní",J746,0)</f>
        <v>0</v>
      </c>
      <c r="BF746" s="228">
        <f>IF(N746="snížená",J746,0)</f>
        <v>0</v>
      </c>
      <c r="BG746" s="228">
        <f>IF(N746="zákl. přenesená",J746,0)</f>
        <v>0</v>
      </c>
      <c r="BH746" s="228">
        <f>IF(N746="sníž. přenesená",J746,0)</f>
        <v>0</v>
      </c>
      <c r="BI746" s="228">
        <f>IF(N746="nulová",J746,0)</f>
        <v>0</v>
      </c>
      <c r="BJ746" s="17" t="s">
        <v>143</v>
      </c>
      <c r="BK746" s="228">
        <f>ROUND(I746*H746,2)</f>
        <v>0</v>
      </c>
      <c r="BL746" s="17" t="s">
        <v>258</v>
      </c>
      <c r="BM746" s="227" t="s">
        <v>961</v>
      </c>
    </row>
    <row r="747" s="13" customFormat="1">
      <c r="A747" s="13"/>
      <c r="B747" s="229"/>
      <c r="C747" s="230"/>
      <c r="D747" s="231" t="s">
        <v>145</v>
      </c>
      <c r="E747" s="232" t="s">
        <v>1</v>
      </c>
      <c r="F747" s="233" t="s">
        <v>962</v>
      </c>
      <c r="G747" s="230"/>
      <c r="H747" s="232" t="s">
        <v>1</v>
      </c>
      <c r="I747" s="234"/>
      <c r="J747" s="230"/>
      <c r="K747" s="230"/>
      <c r="L747" s="235"/>
      <c r="M747" s="236"/>
      <c r="N747" s="237"/>
      <c r="O747" s="237"/>
      <c r="P747" s="237"/>
      <c r="Q747" s="237"/>
      <c r="R747" s="237"/>
      <c r="S747" s="237"/>
      <c r="T747" s="238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39" t="s">
        <v>145</v>
      </c>
      <c r="AU747" s="239" t="s">
        <v>143</v>
      </c>
      <c r="AV747" s="13" t="s">
        <v>81</v>
      </c>
      <c r="AW747" s="13" t="s">
        <v>30</v>
      </c>
      <c r="AX747" s="13" t="s">
        <v>73</v>
      </c>
      <c r="AY747" s="239" t="s">
        <v>135</v>
      </c>
    </row>
    <row r="748" s="14" customFormat="1">
      <c r="A748" s="14"/>
      <c r="B748" s="240"/>
      <c r="C748" s="241"/>
      <c r="D748" s="231" t="s">
        <v>145</v>
      </c>
      <c r="E748" s="242" t="s">
        <v>1</v>
      </c>
      <c r="F748" s="243" t="s">
        <v>177</v>
      </c>
      <c r="G748" s="241"/>
      <c r="H748" s="244">
        <v>6</v>
      </c>
      <c r="I748" s="245"/>
      <c r="J748" s="241"/>
      <c r="K748" s="241"/>
      <c r="L748" s="246"/>
      <c r="M748" s="247"/>
      <c r="N748" s="248"/>
      <c r="O748" s="248"/>
      <c r="P748" s="248"/>
      <c r="Q748" s="248"/>
      <c r="R748" s="248"/>
      <c r="S748" s="248"/>
      <c r="T748" s="249"/>
      <c r="U748" s="14"/>
      <c r="V748" s="14"/>
      <c r="W748" s="14"/>
      <c r="X748" s="14"/>
      <c r="Y748" s="14"/>
      <c r="Z748" s="14"/>
      <c r="AA748" s="14"/>
      <c r="AB748" s="14"/>
      <c r="AC748" s="14"/>
      <c r="AD748" s="14"/>
      <c r="AE748" s="14"/>
      <c r="AT748" s="250" t="s">
        <v>145</v>
      </c>
      <c r="AU748" s="250" t="s">
        <v>143</v>
      </c>
      <c r="AV748" s="14" t="s">
        <v>143</v>
      </c>
      <c r="AW748" s="14" t="s">
        <v>30</v>
      </c>
      <c r="AX748" s="14" t="s">
        <v>73</v>
      </c>
      <c r="AY748" s="250" t="s">
        <v>135</v>
      </c>
    </row>
    <row r="749" s="13" customFormat="1">
      <c r="A749" s="13"/>
      <c r="B749" s="229"/>
      <c r="C749" s="230"/>
      <c r="D749" s="231" t="s">
        <v>145</v>
      </c>
      <c r="E749" s="232" t="s">
        <v>1</v>
      </c>
      <c r="F749" s="233" t="s">
        <v>963</v>
      </c>
      <c r="G749" s="230"/>
      <c r="H749" s="232" t="s">
        <v>1</v>
      </c>
      <c r="I749" s="234"/>
      <c r="J749" s="230"/>
      <c r="K749" s="230"/>
      <c r="L749" s="235"/>
      <c r="M749" s="236"/>
      <c r="N749" s="237"/>
      <c r="O749" s="237"/>
      <c r="P749" s="237"/>
      <c r="Q749" s="237"/>
      <c r="R749" s="237"/>
      <c r="S749" s="237"/>
      <c r="T749" s="23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9" t="s">
        <v>145</v>
      </c>
      <c r="AU749" s="239" t="s">
        <v>143</v>
      </c>
      <c r="AV749" s="13" t="s">
        <v>81</v>
      </c>
      <c r="AW749" s="13" t="s">
        <v>30</v>
      </c>
      <c r="AX749" s="13" t="s">
        <v>73</v>
      </c>
      <c r="AY749" s="239" t="s">
        <v>135</v>
      </c>
    </row>
    <row r="750" s="14" customFormat="1">
      <c r="A750" s="14"/>
      <c r="B750" s="240"/>
      <c r="C750" s="241"/>
      <c r="D750" s="231" t="s">
        <v>145</v>
      </c>
      <c r="E750" s="242" t="s">
        <v>1</v>
      </c>
      <c r="F750" s="243" t="s">
        <v>177</v>
      </c>
      <c r="G750" s="241"/>
      <c r="H750" s="244">
        <v>6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0" t="s">
        <v>145</v>
      </c>
      <c r="AU750" s="250" t="s">
        <v>143</v>
      </c>
      <c r="AV750" s="14" t="s">
        <v>143</v>
      </c>
      <c r="AW750" s="14" t="s">
        <v>30</v>
      </c>
      <c r="AX750" s="14" t="s">
        <v>73</v>
      </c>
      <c r="AY750" s="250" t="s">
        <v>135</v>
      </c>
    </row>
    <row r="751" s="15" customFormat="1">
      <c r="A751" s="15"/>
      <c r="B751" s="251"/>
      <c r="C751" s="252"/>
      <c r="D751" s="231" t="s">
        <v>145</v>
      </c>
      <c r="E751" s="253" t="s">
        <v>1</v>
      </c>
      <c r="F751" s="254" t="s">
        <v>153</v>
      </c>
      <c r="G751" s="252"/>
      <c r="H751" s="255">
        <v>12</v>
      </c>
      <c r="I751" s="256"/>
      <c r="J751" s="252"/>
      <c r="K751" s="252"/>
      <c r="L751" s="257"/>
      <c r="M751" s="258"/>
      <c r="N751" s="259"/>
      <c r="O751" s="259"/>
      <c r="P751" s="259"/>
      <c r="Q751" s="259"/>
      <c r="R751" s="259"/>
      <c r="S751" s="259"/>
      <c r="T751" s="260"/>
      <c r="U751" s="15"/>
      <c r="V751" s="15"/>
      <c r="W751" s="15"/>
      <c r="X751" s="15"/>
      <c r="Y751" s="15"/>
      <c r="Z751" s="15"/>
      <c r="AA751" s="15"/>
      <c r="AB751" s="15"/>
      <c r="AC751" s="15"/>
      <c r="AD751" s="15"/>
      <c r="AE751" s="15"/>
      <c r="AT751" s="261" t="s">
        <v>145</v>
      </c>
      <c r="AU751" s="261" t="s">
        <v>143</v>
      </c>
      <c r="AV751" s="15" t="s">
        <v>142</v>
      </c>
      <c r="AW751" s="15" t="s">
        <v>30</v>
      </c>
      <c r="AX751" s="15" t="s">
        <v>81</v>
      </c>
      <c r="AY751" s="261" t="s">
        <v>135</v>
      </c>
    </row>
    <row r="752" s="2" customFormat="1" ht="16.5" customHeight="1">
      <c r="A752" s="38"/>
      <c r="B752" s="39"/>
      <c r="C752" s="215" t="s">
        <v>964</v>
      </c>
      <c r="D752" s="215" t="s">
        <v>138</v>
      </c>
      <c r="E752" s="216" t="s">
        <v>965</v>
      </c>
      <c r="F752" s="217" t="s">
        <v>966</v>
      </c>
      <c r="G752" s="218" t="s">
        <v>166</v>
      </c>
      <c r="H752" s="219">
        <v>10.32</v>
      </c>
      <c r="I752" s="220"/>
      <c r="J752" s="221">
        <f>ROUND(I752*H752,2)</f>
        <v>0</v>
      </c>
      <c r="K752" s="222"/>
      <c r="L752" s="44"/>
      <c r="M752" s="223" t="s">
        <v>1</v>
      </c>
      <c r="N752" s="224" t="s">
        <v>39</v>
      </c>
      <c r="O752" s="91"/>
      <c r="P752" s="225">
        <f>O752*H752</f>
        <v>0</v>
      </c>
      <c r="Q752" s="225">
        <v>0</v>
      </c>
      <c r="R752" s="225">
        <f>Q752*H752</f>
        <v>0</v>
      </c>
      <c r="S752" s="225">
        <v>0.023800000000000002</v>
      </c>
      <c r="T752" s="226">
        <f>S752*H752</f>
        <v>0.24561600000000003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258</v>
      </c>
      <c r="AT752" s="227" t="s">
        <v>138</v>
      </c>
      <c r="AU752" s="227" t="s">
        <v>143</v>
      </c>
      <c r="AY752" s="17" t="s">
        <v>135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143</v>
      </c>
      <c r="BK752" s="228">
        <f>ROUND(I752*H752,2)</f>
        <v>0</v>
      </c>
      <c r="BL752" s="17" t="s">
        <v>258</v>
      </c>
      <c r="BM752" s="227" t="s">
        <v>967</v>
      </c>
    </row>
    <row r="753" s="13" customFormat="1">
      <c r="A753" s="13"/>
      <c r="B753" s="229"/>
      <c r="C753" s="230"/>
      <c r="D753" s="231" t="s">
        <v>145</v>
      </c>
      <c r="E753" s="232" t="s">
        <v>1</v>
      </c>
      <c r="F753" s="233" t="s">
        <v>968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145</v>
      </c>
      <c r="AU753" s="239" t="s">
        <v>143</v>
      </c>
      <c r="AV753" s="13" t="s">
        <v>81</v>
      </c>
      <c r="AW753" s="13" t="s">
        <v>30</v>
      </c>
      <c r="AX753" s="13" t="s">
        <v>73</v>
      </c>
      <c r="AY753" s="239" t="s">
        <v>135</v>
      </c>
    </row>
    <row r="754" s="14" customFormat="1">
      <c r="A754" s="14"/>
      <c r="B754" s="240"/>
      <c r="C754" s="241"/>
      <c r="D754" s="231" t="s">
        <v>145</v>
      </c>
      <c r="E754" s="242" t="s">
        <v>1</v>
      </c>
      <c r="F754" s="243" t="s">
        <v>969</v>
      </c>
      <c r="G754" s="241"/>
      <c r="H754" s="244">
        <v>3.8399999999999999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145</v>
      </c>
      <c r="AU754" s="250" t="s">
        <v>143</v>
      </c>
      <c r="AV754" s="14" t="s">
        <v>143</v>
      </c>
      <c r="AW754" s="14" t="s">
        <v>30</v>
      </c>
      <c r="AX754" s="14" t="s">
        <v>73</v>
      </c>
      <c r="AY754" s="250" t="s">
        <v>135</v>
      </c>
    </row>
    <row r="755" s="13" customFormat="1">
      <c r="A755" s="13"/>
      <c r="B755" s="229"/>
      <c r="C755" s="230"/>
      <c r="D755" s="231" t="s">
        <v>145</v>
      </c>
      <c r="E755" s="232" t="s">
        <v>1</v>
      </c>
      <c r="F755" s="233" t="s">
        <v>970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145</v>
      </c>
      <c r="AU755" s="239" t="s">
        <v>143</v>
      </c>
      <c r="AV755" s="13" t="s">
        <v>81</v>
      </c>
      <c r="AW755" s="13" t="s">
        <v>30</v>
      </c>
      <c r="AX755" s="13" t="s">
        <v>73</v>
      </c>
      <c r="AY755" s="239" t="s">
        <v>135</v>
      </c>
    </row>
    <row r="756" s="14" customFormat="1">
      <c r="A756" s="14"/>
      <c r="B756" s="240"/>
      <c r="C756" s="241"/>
      <c r="D756" s="231" t="s">
        <v>145</v>
      </c>
      <c r="E756" s="242" t="s">
        <v>1</v>
      </c>
      <c r="F756" s="243" t="s">
        <v>971</v>
      </c>
      <c r="G756" s="241"/>
      <c r="H756" s="244">
        <v>5.04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145</v>
      </c>
      <c r="AU756" s="250" t="s">
        <v>143</v>
      </c>
      <c r="AV756" s="14" t="s">
        <v>143</v>
      </c>
      <c r="AW756" s="14" t="s">
        <v>30</v>
      </c>
      <c r="AX756" s="14" t="s">
        <v>73</v>
      </c>
      <c r="AY756" s="250" t="s">
        <v>135</v>
      </c>
    </row>
    <row r="757" s="13" customFormat="1">
      <c r="A757" s="13"/>
      <c r="B757" s="229"/>
      <c r="C757" s="230"/>
      <c r="D757" s="231" t="s">
        <v>145</v>
      </c>
      <c r="E757" s="232" t="s">
        <v>1</v>
      </c>
      <c r="F757" s="233" t="s">
        <v>176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145</v>
      </c>
      <c r="AU757" s="239" t="s">
        <v>143</v>
      </c>
      <c r="AV757" s="13" t="s">
        <v>81</v>
      </c>
      <c r="AW757" s="13" t="s">
        <v>30</v>
      </c>
      <c r="AX757" s="13" t="s">
        <v>73</v>
      </c>
      <c r="AY757" s="239" t="s">
        <v>135</v>
      </c>
    </row>
    <row r="758" s="14" customFormat="1">
      <c r="A758" s="14"/>
      <c r="B758" s="240"/>
      <c r="C758" s="241"/>
      <c r="D758" s="231" t="s">
        <v>145</v>
      </c>
      <c r="E758" s="242" t="s">
        <v>1</v>
      </c>
      <c r="F758" s="243" t="s">
        <v>972</v>
      </c>
      <c r="G758" s="241"/>
      <c r="H758" s="244">
        <v>1.44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145</v>
      </c>
      <c r="AU758" s="250" t="s">
        <v>143</v>
      </c>
      <c r="AV758" s="14" t="s">
        <v>143</v>
      </c>
      <c r="AW758" s="14" t="s">
        <v>30</v>
      </c>
      <c r="AX758" s="14" t="s">
        <v>73</v>
      </c>
      <c r="AY758" s="250" t="s">
        <v>135</v>
      </c>
    </row>
    <row r="759" s="15" customFormat="1">
      <c r="A759" s="15"/>
      <c r="B759" s="251"/>
      <c r="C759" s="252"/>
      <c r="D759" s="231" t="s">
        <v>145</v>
      </c>
      <c r="E759" s="253" t="s">
        <v>1</v>
      </c>
      <c r="F759" s="254" t="s">
        <v>153</v>
      </c>
      <c r="G759" s="252"/>
      <c r="H759" s="255">
        <v>10.319999999999999</v>
      </c>
      <c r="I759" s="256"/>
      <c r="J759" s="252"/>
      <c r="K759" s="252"/>
      <c r="L759" s="257"/>
      <c r="M759" s="258"/>
      <c r="N759" s="259"/>
      <c r="O759" s="259"/>
      <c r="P759" s="259"/>
      <c r="Q759" s="259"/>
      <c r="R759" s="259"/>
      <c r="S759" s="259"/>
      <c r="T759" s="260"/>
      <c r="U759" s="15"/>
      <c r="V759" s="15"/>
      <c r="W759" s="15"/>
      <c r="X759" s="15"/>
      <c r="Y759" s="15"/>
      <c r="Z759" s="15"/>
      <c r="AA759" s="15"/>
      <c r="AB759" s="15"/>
      <c r="AC759" s="15"/>
      <c r="AD759" s="15"/>
      <c r="AE759" s="15"/>
      <c r="AT759" s="261" t="s">
        <v>145</v>
      </c>
      <c r="AU759" s="261" t="s">
        <v>143</v>
      </c>
      <c r="AV759" s="15" t="s">
        <v>142</v>
      </c>
      <c r="AW759" s="15" t="s">
        <v>30</v>
      </c>
      <c r="AX759" s="15" t="s">
        <v>81</v>
      </c>
      <c r="AY759" s="261" t="s">
        <v>135</v>
      </c>
    </row>
    <row r="760" s="2" customFormat="1" ht="24.15" customHeight="1">
      <c r="A760" s="38"/>
      <c r="B760" s="39"/>
      <c r="C760" s="215" t="s">
        <v>973</v>
      </c>
      <c r="D760" s="215" t="s">
        <v>138</v>
      </c>
      <c r="E760" s="216" t="s">
        <v>974</v>
      </c>
      <c r="F760" s="217" t="s">
        <v>975</v>
      </c>
      <c r="G760" s="218" t="s">
        <v>166</v>
      </c>
      <c r="H760" s="219">
        <v>8.8800000000000008</v>
      </c>
      <c r="I760" s="220"/>
      <c r="J760" s="221">
        <f>ROUND(I760*H760,2)</f>
        <v>0</v>
      </c>
      <c r="K760" s="222"/>
      <c r="L760" s="44"/>
      <c r="M760" s="223" t="s">
        <v>1</v>
      </c>
      <c r="N760" s="224" t="s">
        <v>39</v>
      </c>
      <c r="O760" s="91"/>
      <c r="P760" s="225">
        <f>O760*H760</f>
        <v>0</v>
      </c>
      <c r="Q760" s="225">
        <v>0</v>
      </c>
      <c r="R760" s="225">
        <f>Q760*H760</f>
        <v>0</v>
      </c>
      <c r="S760" s="225">
        <v>0</v>
      </c>
      <c r="T760" s="226">
        <f>S760*H760</f>
        <v>0</v>
      </c>
      <c r="U760" s="38"/>
      <c r="V760" s="38"/>
      <c r="W760" s="38"/>
      <c r="X760" s="38"/>
      <c r="Y760" s="38"/>
      <c r="Z760" s="38"/>
      <c r="AA760" s="38"/>
      <c r="AB760" s="38"/>
      <c r="AC760" s="38"/>
      <c r="AD760" s="38"/>
      <c r="AE760" s="38"/>
      <c r="AR760" s="227" t="s">
        <v>258</v>
      </c>
      <c r="AT760" s="227" t="s">
        <v>138</v>
      </c>
      <c r="AU760" s="227" t="s">
        <v>143</v>
      </c>
      <c r="AY760" s="17" t="s">
        <v>135</v>
      </c>
      <c r="BE760" s="228">
        <f>IF(N760="základní",J760,0)</f>
        <v>0</v>
      </c>
      <c r="BF760" s="228">
        <f>IF(N760="snížená",J760,0)</f>
        <v>0</v>
      </c>
      <c r="BG760" s="228">
        <f>IF(N760="zákl. přenesená",J760,0)</f>
        <v>0</v>
      </c>
      <c r="BH760" s="228">
        <f>IF(N760="sníž. přenesená",J760,0)</f>
        <v>0</v>
      </c>
      <c r="BI760" s="228">
        <f>IF(N760="nulová",J760,0)</f>
        <v>0</v>
      </c>
      <c r="BJ760" s="17" t="s">
        <v>143</v>
      </c>
      <c r="BK760" s="228">
        <f>ROUND(I760*H760,2)</f>
        <v>0</v>
      </c>
      <c r="BL760" s="17" t="s">
        <v>258</v>
      </c>
      <c r="BM760" s="227" t="s">
        <v>976</v>
      </c>
    </row>
    <row r="761" s="13" customFormat="1">
      <c r="A761" s="13"/>
      <c r="B761" s="229"/>
      <c r="C761" s="230"/>
      <c r="D761" s="231" t="s">
        <v>145</v>
      </c>
      <c r="E761" s="232" t="s">
        <v>1</v>
      </c>
      <c r="F761" s="233" t="s">
        <v>968</v>
      </c>
      <c r="G761" s="230"/>
      <c r="H761" s="232" t="s">
        <v>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145</v>
      </c>
      <c r="AU761" s="239" t="s">
        <v>143</v>
      </c>
      <c r="AV761" s="13" t="s">
        <v>81</v>
      </c>
      <c r="AW761" s="13" t="s">
        <v>30</v>
      </c>
      <c r="AX761" s="13" t="s">
        <v>73</v>
      </c>
      <c r="AY761" s="239" t="s">
        <v>135</v>
      </c>
    </row>
    <row r="762" s="14" customFormat="1">
      <c r="A762" s="14"/>
      <c r="B762" s="240"/>
      <c r="C762" s="241"/>
      <c r="D762" s="231" t="s">
        <v>145</v>
      </c>
      <c r="E762" s="242" t="s">
        <v>1</v>
      </c>
      <c r="F762" s="243" t="s">
        <v>969</v>
      </c>
      <c r="G762" s="241"/>
      <c r="H762" s="244">
        <v>3.8399999999999999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145</v>
      </c>
      <c r="AU762" s="250" t="s">
        <v>143</v>
      </c>
      <c r="AV762" s="14" t="s">
        <v>143</v>
      </c>
      <c r="AW762" s="14" t="s">
        <v>30</v>
      </c>
      <c r="AX762" s="14" t="s">
        <v>73</v>
      </c>
      <c r="AY762" s="250" t="s">
        <v>135</v>
      </c>
    </row>
    <row r="763" s="13" customFormat="1">
      <c r="A763" s="13"/>
      <c r="B763" s="229"/>
      <c r="C763" s="230"/>
      <c r="D763" s="231" t="s">
        <v>145</v>
      </c>
      <c r="E763" s="232" t="s">
        <v>1</v>
      </c>
      <c r="F763" s="233" t="s">
        <v>970</v>
      </c>
      <c r="G763" s="230"/>
      <c r="H763" s="232" t="s">
        <v>1</v>
      </c>
      <c r="I763" s="234"/>
      <c r="J763" s="230"/>
      <c r="K763" s="230"/>
      <c r="L763" s="235"/>
      <c r="M763" s="236"/>
      <c r="N763" s="237"/>
      <c r="O763" s="237"/>
      <c r="P763" s="237"/>
      <c r="Q763" s="237"/>
      <c r="R763" s="237"/>
      <c r="S763" s="237"/>
      <c r="T763" s="238"/>
      <c r="U763" s="13"/>
      <c r="V763" s="13"/>
      <c r="W763" s="13"/>
      <c r="X763" s="13"/>
      <c r="Y763" s="13"/>
      <c r="Z763" s="13"/>
      <c r="AA763" s="13"/>
      <c r="AB763" s="13"/>
      <c r="AC763" s="13"/>
      <c r="AD763" s="13"/>
      <c r="AE763" s="13"/>
      <c r="AT763" s="239" t="s">
        <v>145</v>
      </c>
      <c r="AU763" s="239" t="s">
        <v>143</v>
      </c>
      <c r="AV763" s="13" t="s">
        <v>81</v>
      </c>
      <c r="AW763" s="13" t="s">
        <v>30</v>
      </c>
      <c r="AX763" s="13" t="s">
        <v>73</v>
      </c>
      <c r="AY763" s="239" t="s">
        <v>135</v>
      </c>
    </row>
    <row r="764" s="14" customFormat="1">
      <c r="A764" s="14"/>
      <c r="B764" s="240"/>
      <c r="C764" s="241"/>
      <c r="D764" s="231" t="s">
        <v>145</v>
      </c>
      <c r="E764" s="242" t="s">
        <v>1</v>
      </c>
      <c r="F764" s="243" t="s">
        <v>971</v>
      </c>
      <c r="G764" s="241"/>
      <c r="H764" s="244">
        <v>5.04</v>
      </c>
      <c r="I764" s="245"/>
      <c r="J764" s="241"/>
      <c r="K764" s="241"/>
      <c r="L764" s="246"/>
      <c r="M764" s="247"/>
      <c r="N764" s="248"/>
      <c r="O764" s="248"/>
      <c r="P764" s="248"/>
      <c r="Q764" s="248"/>
      <c r="R764" s="248"/>
      <c r="S764" s="248"/>
      <c r="T764" s="249"/>
      <c r="U764" s="14"/>
      <c r="V764" s="14"/>
      <c r="W764" s="14"/>
      <c r="X764" s="14"/>
      <c r="Y764" s="14"/>
      <c r="Z764" s="14"/>
      <c r="AA764" s="14"/>
      <c r="AB764" s="14"/>
      <c r="AC764" s="14"/>
      <c r="AD764" s="14"/>
      <c r="AE764" s="14"/>
      <c r="AT764" s="250" t="s">
        <v>145</v>
      </c>
      <c r="AU764" s="250" t="s">
        <v>143</v>
      </c>
      <c r="AV764" s="14" t="s">
        <v>143</v>
      </c>
      <c r="AW764" s="14" t="s">
        <v>30</v>
      </c>
      <c r="AX764" s="14" t="s">
        <v>73</v>
      </c>
      <c r="AY764" s="250" t="s">
        <v>135</v>
      </c>
    </row>
    <row r="765" s="15" customFormat="1">
      <c r="A765" s="15"/>
      <c r="B765" s="251"/>
      <c r="C765" s="252"/>
      <c r="D765" s="231" t="s">
        <v>145</v>
      </c>
      <c r="E765" s="253" t="s">
        <v>1</v>
      </c>
      <c r="F765" s="254" t="s">
        <v>153</v>
      </c>
      <c r="G765" s="252"/>
      <c r="H765" s="255">
        <v>8.879999999999999</v>
      </c>
      <c r="I765" s="256"/>
      <c r="J765" s="252"/>
      <c r="K765" s="252"/>
      <c r="L765" s="257"/>
      <c r="M765" s="258"/>
      <c r="N765" s="259"/>
      <c r="O765" s="259"/>
      <c r="P765" s="259"/>
      <c r="Q765" s="259"/>
      <c r="R765" s="259"/>
      <c r="S765" s="259"/>
      <c r="T765" s="260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61" t="s">
        <v>145</v>
      </c>
      <c r="AU765" s="261" t="s">
        <v>143</v>
      </c>
      <c r="AV765" s="15" t="s">
        <v>142</v>
      </c>
      <c r="AW765" s="15" t="s">
        <v>30</v>
      </c>
      <c r="AX765" s="15" t="s">
        <v>81</v>
      </c>
      <c r="AY765" s="261" t="s">
        <v>135</v>
      </c>
    </row>
    <row r="766" s="2" customFormat="1" ht="24.15" customHeight="1">
      <c r="A766" s="38"/>
      <c r="B766" s="39"/>
      <c r="C766" s="215" t="s">
        <v>977</v>
      </c>
      <c r="D766" s="215" t="s">
        <v>138</v>
      </c>
      <c r="E766" s="216" t="s">
        <v>978</v>
      </c>
      <c r="F766" s="217" t="s">
        <v>979</v>
      </c>
      <c r="G766" s="218" t="s">
        <v>166</v>
      </c>
      <c r="H766" s="219">
        <v>8.8800000000000008</v>
      </c>
      <c r="I766" s="220"/>
      <c r="J766" s="221">
        <f>ROUND(I766*H766,2)</f>
        <v>0</v>
      </c>
      <c r="K766" s="222"/>
      <c r="L766" s="44"/>
      <c r="M766" s="223" t="s">
        <v>1</v>
      </c>
      <c r="N766" s="224" t="s">
        <v>39</v>
      </c>
      <c r="O766" s="91"/>
      <c r="P766" s="225">
        <f>O766*H766</f>
        <v>0</v>
      </c>
      <c r="Q766" s="225">
        <v>0</v>
      </c>
      <c r="R766" s="225">
        <f>Q766*H766</f>
        <v>0</v>
      </c>
      <c r="S766" s="225">
        <v>0</v>
      </c>
      <c r="T766" s="226">
        <f>S766*H766</f>
        <v>0</v>
      </c>
      <c r="U766" s="38"/>
      <c r="V766" s="38"/>
      <c r="W766" s="38"/>
      <c r="X766" s="38"/>
      <c r="Y766" s="38"/>
      <c r="Z766" s="38"/>
      <c r="AA766" s="38"/>
      <c r="AB766" s="38"/>
      <c r="AC766" s="38"/>
      <c r="AD766" s="38"/>
      <c r="AE766" s="38"/>
      <c r="AR766" s="227" t="s">
        <v>258</v>
      </c>
      <c r="AT766" s="227" t="s">
        <v>138</v>
      </c>
      <c r="AU766" s="227" t="s">
        <v>143</v>
      </c>
      <c r="AY766" s="17" t="s">
        <v>135</v>
      </c>
      <c r="BE766" s="228">
        <f>IF(N766="základní",J766,0)</f>
        <v>0</v>
      </c>
      <c r="BF766" s="228">
        <f>IF(N766="snížená",J766,0)</f>
        <v>0</v>
      </c>
      <c r="BG766" s="228">
        <f>IF(N766="zákl. přenesená",J766,0)</f>
        <v>0</v>
      </c>
      <c r="BH766" s="228">
        <f>IF(N766="sníž. přenesená",J766,0)</f>
        <v>0</v>
      </c>
      <c r="BI766" s="228">
        <f>IF(N766="nulová",J766,0)</f>
        <v>0</v>
      </c>
      <c r="BJ766" s="17" t="s">
        <v>143</v>
      </c>
      <c r="BK766" s="228">
        <f>ROUND(I766*H766,2)</f>
        <v>0</v>
      </c>
      <c r="BL766" s="17" t="s">
        <v>258</v>
      </c>
      <c r="BM766" s="227" t="s">
        <v>980</v>
      </c>
    </row>
    <row r="767" s="13" customFormat="1">
      <c r="A767" s="13"/>
      <c r="B767" s="229"/>
      <c r="C767" s="230"/>
      <c r="D767" s="231" t="s">
        <v>145</v>
      </c>
      <c r="E767" s="232" t="s">
        <v>1</v>
      </c>
      <c r="F767" s="233" t="s">
        <v>968</v>
      </c>
      <c r="G767" s="230"/>
      <c r="H767" s="232" t="s">
        <v>1</v>
      </c>
      <c r="I767" s="234"/>
      <c r="J767" s="230"/>
      <c r="K767" s="230"/>
      <c r="L767" s="235"/>
      <c r="M767" s="236"/>
      <c r="N767" s="237"/>
      <c r="O767" s="237"/>
      <c r="P767" s="237"/>
      <c r="Q767" s="237"/>
      <c r="R767" s="237"/>
      <c r="S767" s="237"/>
      <c r="T767" s="238"/>
      <c r="U767" s="13"/>
      <c r="V767" s="13"/>
      <c r="W767" s="13"/>
      <c r="X767" s="13"/>
      <c r="Y767" s="13"/>
      <c r="Z767" s="13"/>
      <c r="AA767" s="13"/>
      <c r="AB767" s="13"/>
      <c r="AC767" s="13"/>
      <c r="AD767" s="13"/>
      <c r="AE767" s="13"/>
      <c r="AT767" s="239" t="s">
        <v>145</v>
      </c>
      <c r="AU767" s="239" t="s">
        <v>143</v>
      </c>
      <c r="AV767" s="13" t="s">
        <v>81</v>
      </c>
      <c r="AW767" s="13" t="s">
        <v>30</v>
      </c>
      <c r="AX767" s="13" t="s">
        <v>73</v>
      </c>
      <c r="AY767" s="239" t="s">
        <v>135</v>
      </c>
    </row>
    <row r="768" s="14" customFormat="1">
      <c r="A768" s="14"/>
      <c r="B768" s="240"/>
      <c r="C768" s="241"/>
      <c r="D768" s="231" t="s">
        <v>145</v>
      </c>
      <c r="E768" s="242" t="s">
        <v>1</v>
      </c>
      <c r="F768" s="243" t="s">
        <v>969</v>
      </c>
      <c r="G768" s="241"/>
      <c r="H768" s="244">
        <v>3.8399999999999999</v>
      </c>
      <c r="I768" s="245"/>
      <c r="J768" s="241"/>
      <c r="K768" s="241"/>
      <c r="L768" s="246"/>
      <c r="M768" s="247"/>
      <c r="N768" s="248"/>
      <c r="O768" s="248"/>
      <c r="P768" s="248"/>
      <c r="Q768" s="248"/>
      <c r="R768" s="248"/>
      <c r="S768" s="248"/>
      <c r="T768" s="249"/>
      <c r="U768" s="14"/>
      <c r="V768" s="14"/>
      <c r="W768" s="14"/>
      <c r="X768" s="14"/>
      <c r="Y768" s="14"/>
      <c r="Z768" s="14"/>
      <c r="AA768" s="14"/>
      <c r="AB768" s="14"/>
      <c r="AC768" s="14"/>
      <c r="AD768" s="14"/>
      <c r="AE768" s="14"/>
      <c r="AT768" s="250" t="s">
        <v>145</v>
      </c>
      <c r="AU768" s="250" t="s">
        <v>143</v>
      </c>
      <c r="AV768" s="14" t="s">
        <v>143</v>
      </c>
      <c r="AW768" s="14" t="s">
        <v>30</v>
      </c>
      <c r="AX768" s="14" t="s">
        <v>73</v>
      </c>
      <c r="AY768" s="250" t="s">
        <v>135</v>
      </c>
    </row>
    <row r="769" s="13" customFormat="1">
      <c r="A769" s="13"/>
      <c r="B769" s="229"/>
      <c r="C769" s="230"/>
      <c r="D769" s="231" t="s">
        <v>145</v>
      </c>
      <c r="E769" s="232" t="s">
        <v>1</v>
      </c>
      <c r="F769" s="233" t="s">
        <v>970</v>
      </c>
      <c r="G769" s="230"/>
      <c r="H769" s="232" t="s">
        <v>1</v>
      </c>
      <c r="I769" s="234"/>
      <c r="J769" s="230"/>
      <c r="K769" s="230"/>
      <c r="L769" s="235"/>
      <c r="M769" s="236"/>
      <c r="N769" s="237"/>
      <c r="O769" s="237"/>
      <c r="P769" s="237"/>
      <c r="Q769" s="237"/>
      <c r="R769" s="237"/>
      <c r="S769" s="237"/>
      <c r="T769" s="238"/>
      <c r="U769" s="13"/>
      <c r="V769" s="13"/>
      <c r="W769" s="13"/>
      <c r="X769" s="13"/>
      <c r="Y769" s="13"/>
      <c r="Z769" s="13"/>
      <c r="AA769" s="13"/>
      <c r="AB769" s="13"/>
      <c r="AC769" s="13"/>
      <c r="AD769" s="13"/>
      <c r="AE769" s="13"/>
      <c r="AT769" s="239" t="s">
        <v>145</v>
      </c>
      <c r="AU769" s="239" t="s">
        <v>143</v>
      </c>
      <c r="AV769" s="13" t="s">
        <v>81</v>
      </c>
      <c r="AW769" s="13" t="s">
        <v>30</v>
      </c>
      <c r="AX769" s="13" t="s">
        <v>73</v>
      </c>
      <c r="AY769" s="239" t="s">
        <v>135</v>
      </c>
    </row>
    <row r="770" s="14" customFormat="1">
      <c r="A770" s="14"/>
      <c r="B770" s="240"/>
      <c r="C770" s="241"/>
      <c r="D770" s="231" t="s">
        <v>145</v>
      </c>
      <c r="E770" s="242" t="s">
        <v>1</v>
      </c>
      <c r="F770" s="243" t="s">
        <v>971</v>
      </c>
      <c r="G770" s="241"/>
      <c r="H770" s="244">
        <v>5.04</v>
      </c>
      <c r="I770" s="245"/>
      <c r="J770" s="241"/>
      <c r="K770" s="241"/>
      <c r="L770" s="246"/>
      <c r="M770" s="247"/>
      <c r="N770" s="248"/>
      <c r="O770" s="248"/>
      <c r="P770" s="248"/>
      <c r="Q770" s="248"/>
      <c r="R770" s="248"/>
      <c r="S770" s="248"/>
      <c r="T770" s="249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0" t="s">
        <v>145</v>
      </c>
      <c r="AU770" s="250" t="s">
        <v>143</v>
      </c>
      <c r="AV770" s="14" t="s">
        <v>143</v>
      </c>
      <c r="AW770" s="14" t="s">
        <v>30</v>
      </c>
      <c r="AX770" s="14" t="s">
        <v>73</v>
      </c>
      <c r="AY770" s="250" t="s">
        <v>135</v>
      </c>
    </row>
    <row r="771" s="15" customFormat="1">
      <c r="A771" s="15"/>
      <c r="B771" s="251"/>
      <c r="C771" s="252"/>
      <c r="D771" s="231" t="s">
        <v>145</v>
      </c>
      <c r="E771" s="253" t="s">
        <v>1</v>
      </c>
      <c r="F771" s="254" t="s">
        <v>153</v>
      </c>
      <c r="G771" s="252"/>
      <c r="H771" s="255">
        <v>8.879999999999999</v>
      </c>
      <c r="I771" s="256"/>
      <c r="J771" s="252"/>
      <c r="K771" s="252"/>
      <c r="L771" s="257"/>
      <c r="M771" s="258"/>
      <c r="N771" s="259"/>
      <c r="O771" s="259"/>
      <c r="P771" s="259"/>
      <c r="Q771" s="259"/>
      <c r="R771" s="259"/>
      <c r="S771" s="259"/>
      <c r="T771" s="260"/>
      <c r="U771" s="15"/>
      <c r="V771" s="15"/>
      <c r="W771" s="15"/>
      <c r="X771" s="15"/>
      <c r="Y771" s="15"/>
      <c r="Z771" s="15"/>
      <c r="AA771" s="15"/>
      <c r="AB771" s="15"/>
      <c r="AC771" s="15"/>
      <c r="AD771" s="15"/>
      <c r="AE771" s="15"/>
      <c r="AT771" s="261" t="s">
        <v>145</v>
      </c>
      <c r="AU771" s="261" t="s">
        <v>143</v>
      </c>
      <c r="AV771" s="15" t="s">
        <v>142</v>
      </c>
      <c r="AW771" s="15" t="s">
        <v>30</v>
      </c>
      <c r="AX771" s="15" t="s">
        <v>81</v>
      </c>
      <c r="AY771" s="261" t="s">
        <v>135</v>
      </c>
    </row>
    <row r="772" s="2" customFormat="1" ht="24.15" customHeight="1">
      <c r="A772" s="38"/>
      <c r="B772" s="39"/>
      <c r="C772" s="215" t="s">
        <v>981</v>
      </c>
      <c r="D772" s="215" t="s">
        <v>138</v>
      </c>
      <c r="E772" s="216" t="s">
        <v>982</v>
      </c>
      <c r="F772" s="217" t="s">
        <v>983</v>
      </c>
      <c r="G772" s="218" t="s">
        <v>141</v>
      </c>
      <c r="H772" s="219">
        <v>1</v>
      </c>
      <c r="I772" s="220"/>
      <c r="J772" s="221">
        <f>ROUND(I772*H772,2)</f>
        <v>0</v>
      </c>
      <c r="K772" s="222"/>
      <c r="L772" s="44"/>
      <c r="M772" s="223" t="s">
        <v>1</v>
      </c>
      <c r="N772" s="224" t="s">
        <v>39</v>
      </c>
      <c r="O772" s="91"/>
      <c r="P772" s="225">
        <f>O772*H772</f>
        <v>0</v>
      </c>
      <c r="Q772" s="225">
        <v>0</v>
      </c>
      <c r="R772" s="225">
        <f>Q772*H772</f>
        <v>0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258</v>
      </c>
      <c r="AT772" s="227" t="s">
        <v>138</v>
      </c>
      <c r="AU772" s="227" t="s">
        <v>143</v>
      </c>
      <c r="AY772" s="17" t="s">
        <v>135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143</v>
      </c>
      <c r="BK772" s="228">
        <f>ROUND(I772*H772,2)</f>
        <v>0</v>
      </c>
      <c r="BL772" s="17" t="s">
        <v>258</v>
      </c>
      <c r="BM772" s="227" t="s">
        <v>984</v>
      </c>
    </row>
    <row r="773" s="13" customFormat="1">
      <c r="A773" s="13"/>
      <c r="B773" s="229"/>
      <c r="C773" s="230"/>
      <c r="D773" s="231" t="s">
        <v>145</v>
      </c>
      <c r="E773" s="232" t="s">
        <v>1</v>
      </c>
      <c r="F773" s="233" t="s">
        <v>176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145</v>
      </c>
      <c r="AU773" s="239" t="s">
        <v>143</v>
      </c>
      <c r="AV773" s="13" t="s">
        <v>81</v>
      </c>
      <c r="AW773" s="13" t="s">
        <v>30</v>
      </c>
      <c r="AX773" s="13" t="s">
        <v>73</v>
      </c>
      <c r="AY773" s="239" t="s">
        <v>135</v>
      </c>
    </row>
    <row r="774" s="14" customFormat="1">
      <c r="A774" s="14"/>
      <c r="B774" s="240"/>
      <c r="C774" s="241"/>
      <c r="D774" s="231" t="s">
        <v>145</v>
      </c>
      <c r="E774" s="242" t="s">
        <v>1</v>
      </c>
      <c r="F774" s="243" t="s">
        <v>81</v>
      </c>
      <c r="G774" s="241"/>
      <c r="H774" s="244">
        <v>1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145</v>
      </c>
      <c r="AU774" s="250" t="s">
        <v>143</v>
      </c>
      <c r="AV774" s="14" t="s">
        <v>143</v>
      </c>
      <c r="AW774" s="14" t="s">
        <v>30</v>
      </c>
      <c r="AX774" s="14" t="s">
        <v>81</v>
      </c>
      <c r="AY774" s="250" t="s">
        <v>135</v>
      </c>
    </row>
    <row r="775" s="2" customFormat="1" ht="24.15" customHeight="1">
      <c r="A775" s="38"/>
      <c r="B775" s="39"/>
      <c r="C775" s="262" t="s">
        <v>985</v>
      </c>
      <c r="D775" s="262" t="s">
        <v>154</v>
      </c>
      <c r="E775" s="263" t="s">
        <v>986</v>
      </c>
      <c r="F775" s="264" t="s">
        <v>987</v>
      </c>
      <c r="G775" s="265" t="s">
        <v>141</v>
      </c>
      <c r="H775" s="266">
        <v>1</v>
      </c>
      <c r="I775" s="267"/>
      <c r="J775" s="268">
        <f>ROUND(I775*H775,2)</f>
        <v>0</v>
      </c>
      <c r="K775" s="269"/>
      <c r="L775" s="270"/>
      <c r="M775" s="271" t="s">
        <v>1</v>
      </c>
      <c r="N775" s="272" t="s">
        <v>39</v>
      </c>
      <c r="O775" s="91"/>
      <c r="P775" s="225">
        <f>O775*H775</f>
        <v>0</v>
      </c>
      <c r="Q775" s="225">
        <v>0.0095999999999999992</v>
      </c>
      <c r="R775" s="225">
        <f>Q775*H775</f>
        <v>0.0095999999999999992</v>
      </c>
      <c r="S775" s="225">
        <v>0</v>
      </c>
      <c r="T775" s="226">
        <f>S775*H775</f>
        <v>0</v>
      </c>
      <c r="U775" s="38"/>
      <c r="V775" s="38"/>
      <c r="W775" s="38"/>
      <c r="X775" s="38"/>
      <c r="Y775" s="38"/>
      <c r="Z775" s="38"/>
      <c r="AA775" s="38"/>
      <c r="AB775" s="38"/>
      <c r="AC775" s="38"/>
      <c r="AD775" s="38"/>
      <c r="AE775" s="38"/>
      <c r="AR775" s="227" t="s">
        <v>335</v>
      </c>
      <c r="AT775" s="227" t="s">
        <v>154</v>
      </c>
      <c r="AU775" s="227" t="s">
        <v>143</v>
      </c>
      <c r="AY775" s="17" t="s">
        <v>135</v>
      </c>
      <c r="BE775" s="228">
        <f>IF(N775="základní",J775,0)</f>
        <v>0</v>
      </c>
      <c r="BF775" s="228">
        <f>IF(N775="snížená",J775,0)</f>
        <v>0</v>
      </c>
      <c r="BG775" s="228">
        <f>IF(N775="zákl. přenesená",J775,0)</f>
        <v>0</v>
      </c>
      <c r="BH775" s="228">
        <f>IF(N775="sníž. přenesená",J775,0)</f>
        <v>0</v>
      </c>
      <c r="BI775" s="228">
        <f>IF(N775="nulová",J775,0)</f>
        <v>0</v>
      </c>
      <c r="BJ775" s="17" t="s">
        <v>143</v>
      </c>
      <c r="BK775" s="228">
        <f>ROUND(I775*H775,2)</f>
        <v>0</v>
      </c>
      <c r="BL775" s="17" t="s">
        <v>258</v>
      </c>
      <c r="BM775" s="227" t="s">
        <v>988</v>
      </c>
    </row>
    <row r="776" s="13" customFormat="1">
      <c r="A776" s="13"/>
      <c r="B776" s="229"/>
      <c r="C776" s="230"/>
      <c r="D776" s="231" t="s">
        <v>145</v>
      </c>
      <c r="E776" s="232" t="s">
        <v>1</v>
      </c>
      <c r="F776" s="233" t="s">
        <v>176</v>
      </c>
      <c r="G776" s="230"/>
      <c r="H776" s="232" t="s">
        <v>1</v>
      </c>
      <c r="I776" s="234"/>
      <c r="J776" s="230"/>
      <c r="K776" s="230"/>
      <c r="L776" s="235"/>
      <c r="M776" s="236"/>
      <c r="N776" s="237"/>
      <c r="O776" s="237"/>
      <c r="P776" s="237"/>
      <c r="Q776" s="237"/>
      <c r="R776" s="237"/>
      <c r="S776" s="237"/>
      <c r="T776" s="238"/>
      <c r="U776" s="13"/>
      <c r="V776" s="13"/>
      <c r="W776" s="13"/>
      <c r="X776" s="13"/>
      <c r="Y776" s="13"/>
      <c r="Z776" s="13"/>
      <c r="AA776" s="13"/>
      <c r="AB776" s="13"/>
      <c r="AC776" s="13"/>
      <c r="AD776" s="13"/>
      <c r="AE776" s="13"/>
      <c r="AT776" s="239" t="s">
        <v>145</v>
      </c>
      <c r="AU776" s="239" t="s">
        <v>143</v>
      </c>
      <c r="AV776" s="13" t="s">
        <v>81</v>
      </c>
      <c r="AW776" s="13" t="s">
        <v>30</v>
      </c>
      <c r="AX776" s="13" t="s">
        <v>73</v>
      </c>
      <c r="AY776" s="239" t="s">
        <v>135</v>
      </c>
    </row>
    <row r="777" s="14" customFormat="1">
      <c r="A777" s="14"/>
      <c r="B777" s="240"/>
      <c r="C777" s="241"/>
      <c r="D777" s="231" t="s">
        <v>145</v>
      </c>
      <c r="E777" s="242" t="s">
        <v>1</v>
      </c>
      <c r="F777" s="243" t="s">
        <v>81</v>
      </c>
      <c r="G777" s="241"/>
      <c r="H777" s="244">
        <v>1</v>
      </c>
      <c r="I777" s="245"/>
      <c r="J777" s="241"/>
      <c r="K777" s="241"/>
      <c r="L777" s="246"/>
      <c r="M777" s="247"/>
      <c r="N777" s="248"/>
      <c r="O777" s="248"/>
      <c r="P777" s="248"/>
      <c r="Q777" s="248"/>
      <c r="R777" s="248"/>
      <c r="S777" s="248"/>
      <c r="T777" s="249"/>
      <c r="U777" s="14"/>
      <c r="V777" s="14"/>
      <c r="W777" s="14"/>
      <c r="X777" s="14"/>
      <c r="Y777" s="14"/>
      <c r="Z777" s="14"/>
      <c r="AA777" s="14"/>
      <c r="AB777" s="14"/>
      <c r="AC777" s="14"/>
      <c r="AD777" s="14"/>
      <c r="AE777" s="14"/>
      <c r="AT777" s="250" t="s">
        <v>145</v>
      </c>
      <c r="AU777" s="250" t="s">
        <v>143</v>
      </c>
      <c r="AV777" s="14" t="s">
        <v>143</v>
      </c>
      <c r="AW777" s="14" t="s">
        <v>30</v>
      </c>
      <c r="AX777" s="14" t="s">
        <v>81</v>
      </c>
      <c r="AY777" s="250" t="s">
        <v>135</v>
      </c>
    </row>
    <row r="778" s="2" customFormat="1" ht="21.75" customHeight="1">
      <c r="A778" s="38"/>
      <c r="B778" s="39"/>
      <c r="C778" s="215" t="s">
        <v>989</v>
      </c>
      <c r="D778" s="215" t="s">
        <v>138</v>
      </c>
      <c r="E778" s="216" t="s">
        <v>990</v>
      </c>
      <c r="F778" s="217" t="s">
        <v>991</v>
      </c>
      <c r="G778" s="218" t="s">
        <v>166</v>
      </c>
      <c r="H778" s="219">
        <v>8.8800000000000008</v>
      </c>
      <c r="I778" s="220"/>
      <c r="J778" s="221">
        <f>ROUND(I778*H778,2)</f>
        <v>0</v>
      </c>
      <c r="K778" s="222"/>
      <c r="L778" s="44"/>
      <c r="M778" s="223" t="s">
        <v>1</v>
      </c>
      <c r="N778" s="224" t="s">
        <v>39</v>
      </c>
      <c r="O778" s="91"/>
      <c r="P778" s="225">
        <f>O778*H778</f>
        <v>0</v>
      </c>
      <c r="Q778" s="225">
        <v>0</v>
      </c>
      <c r="R778" s="225">
        <f>Q778*H778</f>
        <v>0</v>
      </c>
      <c r="S778" s="225">
        <v>0</v>
      </c>
      <c r="T778" s="226">
        <f>S778*H778</f>
        <v>0</v>
      </c>
      <c r="U778" s="38"/>
      <c r="V778" s="38"/>
      <c r="W778" s="38"/>
      <c r="X778" s="38"/>
      <c r="Y778" s="38"/>
      <c r="Z778" s="38"/>
      <c r="AA778" s="38"/>
      <c r="AB778" s="38"/>
      <c r="AC778" s="38"/>
      <c r="AD778" s="38"/>
      <c r="AE778" s="38"/>
      <c r="AR778" s="227" t="s">
        <v>258</v>
      </c>
      <c r="AT778" s="227" t="s">
        <v>138</v>
      </c>
      <c r="AU778" s="227" t="s">
        <v>143</v>
      </c>
      <c r="AY778" s="17" t="s">
        <v>135</v>
      </c>
      <c r="BE778" s="228">
        <f>IF(N778="základní",J778,0)</f>
        <v>0</v>
      </c>
      <c r="BF778" s="228">
        <f>IF(N778="snížená",J778,0)</f>
        <v>0</v>
      </c>
      <c r="BG778" s="228">
        <f>IF(N778="zákl. přenesená",J778,0)</f>
        <v>0</v>
      </c>
      <c r="BH778" s="228">
        <f>IF(N778="sníž. přenesená",J778,0)</f>
        <v>0</v>
      </c>
      <c r="BI778" s="228">
        <f>IF(N778="nulová",J778,0)</f>
        <v>0</v>
      </c>
      <c r="BJ778" s="17" t="s">
        <v>143</v>
      </c>
      <c r="BK778" s="228">
        <f>ROUND(I778*H778,2)</f>
        <v>0</v>
      </c>
      <c r="BL778" s="17" t="s">
        <v>258</v>
      </c>
      <c r="BM778" s="227" t="s">
        <v>992</v>
      </c>
    </row>
    <row r="779" s="13" customFormat="1">
      <c r="A779" s="13"/>
      <c r="B779" s="229"/>
      <c r="C779" s="230"/>
      <c r="D779" s="231" t="s">
        <v>145</v>
      </c>
      <c r="E779" s="232" t="s">
        <v>1</v>
      </c>
      <c r="F779" s="233" t="s">
        <v>968</v>
      </c>
      <c r="G779" s="230"/>
      <c r="H779" s="232" t="s">
        <v>1</v>
      </c>
      <c r="I779" s="234"/>
      <c r="J779" s="230"/>
      <c r="K779" s="230"/>
      <c r="L779" s="235"/>
      <c r="M779" s="236"/>
      <c r="N779" s="237"/>
      <c r="O779" s="237"/>
      <c r="P779" s="237"/>
      <c r="Q779" s="237"/>
      <c r="R779" s="237"/>
      <c r="S779" s="237"/>
      <c r="T779" s="238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39" t="s">
        <v>145</v>
      </c>
      <c r="AU779" s="239" t="s">
        <v>143</v>
      </c>
      <c r="AV779" s="13" t="s">
        <v>81</v>
      </c>
      <c r="AW779" s="13" t="s">
        <v>30</v>
      </c>
      <c r="AX779" s="13" t="s">
        <v>73</v>
      </c>
      <c r="AY779" s="239" t="s">
        <v>135</v>
      </c>
    </row>
    <row r="780" s="14" customFormat="1">
      <c r="A780" s="14"/>
      <c r="B780" s="240"/>
      <c r="C780" s="241"/>
      <c r="D780" s="231" t="s">
        <v>145</v>
      </c>
      <c r="E780" s="242" t="s">
        <v>1</v>
      </c>
      <c r="F780" s="243" t="s">
        <v>969</v>
      </c>
      <c r="G780" s="241"/>
      <c r="H780" s="244">
        <v>3.8399999999999999</v>
      </c>
      <c r="I780" s="245"/>
      <c r="J780" s="241"/>
      <c r="K780" s="241"/>
      <c r="L780" s="246"/>
      <c r="M780" s="247"/>
      <c r="N780" s="248"/>
      <c r="O780" s="248"/>
      <c r="P780" s="248"/>
      <c r="Q780" s="248"/>
      <c r="R780" s="248"/>
      <c r="S780" s="248"/>
      <c r="T780" s="249"/>
      <c r="U780" s="14"/>
      <c r="V780" s="14"/>
      <c r="W780" s="14"/>
      <c r="X780" s="14"/>
      <c r="Y780" s="14"/>
      <c r="Z780" s="14"/>
      <c r="AA780" s="14"/>
      <c r="AB780" s="14"/>
      <c r="AC780" s="14"/>
      <c r="AD780" s="14"/>
      <c r="AE780" s="14"/>
      <c r="AT780" s="250" t="s">
        <v>145</v>
      </c>
      <c r="AU780" s="250" t="s">
        <v>143</v>
      </c>
      <c r="AV780" s="14" t="s">
        <v>143</v>
      </c>
      <c r="AW780" s="14" t="s">
        <v>30</v>
      </c>
      <c r="AX780" s="14" t="s">
        <v>73</v>
      </c>
      <c r="AY780" s="250" t="s">
        <v>135</v>
      </c>
    </row>
    <row r="781" s="13" customFormat="1">
      <c r="A781" s="13"/>
      <c r="B781" s="229"/>
      <c r="C781" s="230"/>
      <c r="D781" s="231" t="s">
        <v>145</v>
      </c>
      <c r="E781" s="232" t="s">
        <v>1</v>
      </c>
      <c r="F781" s="233" t="s">
        <v>970</v>
      </c>
      <c r="G781" s="230"/>
      <c r="H781" s="232" t="s">
        <v>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9" t="s">
        <v>145</v>
      </c>
      <c r="AU781" s="239" t="s">
        <v>143</v>
      </c>
      <c r="AV781" s="13" t="s">
        <v>81</v>
      </c>
      <c r="AW781" s="13" t="s">
        <v>30</v>
      </c>
      <c r="AX781" s="13" t="s">
        <v>73</v>
      </c>
      <c r="AY781" s="239" t="s">
        <v>135</v>
      </c>
    </row>
    <row r="782" s="14" customFormat="1">
      <c r="A782" s="14"/>
      <c r="B782" s="240"/>
      <c r="C782" s="241"/>
      <c r="D782" s="231" t="s">
        <v>145</v>
      </c>
      <c r="E782" s="242" t="s">
        <v>1</v>
      </c>
      <c r="F782" s="243" t="s">
        <v>971</v>
      </c>
      <c r="G782" s="241"/>
      <c r="H782" s="244">
        <v>5.04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145</v>
      </c>
      <c r="AU782" s="250" t="s">
        <v>143</v>
      </c>
      <c r="AV782" s="14" t="s">
        <v>143</v>
      </c>
      <c r="AW782" s="14" t="s">
        <v>30</v>
      </c>
      <c r="AX782" s="14" t="s">
        <v>73</v>
      </c>
      <c r="AY782" s="250" t="s">
        <v>135</v>
      </c>
    </row>
    <row r="783" s="15" customFormat="1">
      <c r="A783" s="15"/>
      <c r="B783" s="251"/>
      <c r="C783" s="252"/>
      <c r="D783" s="231" t="s">
        <v>145</v>
      </c>
      <c r="E783" s="253" t="s">
        <v>1</v>
      </c>
      <c r="F783" s="254" t="s">
        <v>153</v>
      </c>
      <c r="G783" s="252"/>
      <c r="H783" s="255">
        <v>8.879999999999999</v>
      </c>
      <c r="I783" s="256"/>
      <c r="J783" s="252"/>
      <c r="K783" s="252"/>
      <c r="L783" s="257"/>
      <c r="M783" s="258"/>
      <c r="N783" s="259"/>
      <c r="O783" s="259"/>
      <c r="P783" s="259"/>
      <c r="Q783" s="259"/>
      <c r="R783" s="259"/>
      <c r="S783" s="259"/>
      <c r="T783" s="260"/>
      <c r="U783" s="15"/>
      <c r="V783" s="15"/>
      <c r="W783" s="15"/>
      <c r="X783" s="15"/>
      <c r="Y783" s="15"/>
      <c r="Z783" s="15"/>
      <c r="AA783" s="15"/>
      <c r="AB783" s="15"/>
      <c r="AC783" s="15"/>
      <c r="AD783" s="15"/>
      <c r="AE783" s="15"/>
      <c r="AT783" s="261" t="s">
        <v>145</v>
      </c>
      <c r="AU783" s="261" t="s">
        <v>143</v>
      </c>
      <c r="AV783" s="15" t="s">
        <v>142</v>
      </c>
      <c r="AW783" s="15" t="s">
        <v>30</v>
      </c>
      <c r="AX783" s="15" t="s">
        <v>81</v>
      </c>
      <c r="AY783" s="261" t="s">
        <v>135</v>
      </c>
    </row>
    <row r="784" s="2" customFormat="1" ht="21.75" customHeight="1">
      <c r="A784" s="38"/>
      <c r="B784" s="39"/>
      <c r="C784" s="215" t="s">
        <v>993</v>
      </c>
      <c r="D784" s="215" t="s">
        <v>138</v>
      </c>
      <c r="E784" s="216" t="s">
        <v>994</v>
      </c>
      <c r="F784" s="217" t="s">
        <v>995</v>
      </c>
      <c r="G784" s="218" t="s">
        <v>166</v>
      </c>
      <c r="H784" s="219">
        <v>8.8800000000000008</v>
      </c>
      <c r="I784" s="220"/>
      <c r="J784" s="221">
        <f>ROUND(I784*H784,2)</f>
        <v>0</v>
      </c>
      <c r="K784" s="222"/>
      <c r="L784" s="44"/>
      <c r="M784" s="223" t="s">
        <v>1</v>
      </c>
      <c r="N784" s="224" t="s">
        <v>39</v>
      </c>
      <c r="O784" s="91"/>
      <c r="P784" s="225">
        <f>O784*H784</f>
        <v>0</v>
      </c>
      <c r="Q784" s="225">
        <v>0</v>
      </c>
      <c r="R784" s="225">
        <f>Q784*H784</f>
        <v>0</v>
      </c>
      <c r="S784" s="225">
        <v>0</v>
      </c>
      <c r="T784" s="226">
        <f>S784*H784</f>
        <v>0</v>
      </c>
      <c r="U784" s="38"/>
      <c r="V784" s="38"/>
      <c r="W784" s="38"/>
      <c r="X784" s="38"/>
      <c r="Y784" s="38"/>
      <c r="Z784" s="38"/>
      <c r="AA784" s="38"/>
      <c r="AB784" s="38"/>
      <c r="AC784" s="38"/>
      <c r="AD784" s="38"/>
      <c r="AE784" s="38"/>
      <c r="AR784" s="227" t="s">
        <v>258</v>
      </c>
      <c r="AT784" s="227" t="s">
        <v>138</v>
      </c>
      <c r="AU784" s="227" t="s">
        <v>143</v>
      </c>
      <c r="AY784" s="17" t="s">
        <v>135</v>
      </c>
      <c r="BE784" s="228">
        <f>IF(N784="základní",J784,0)</f>
        <v>0</v>
      </c>
      <c r="BF784" s="228">
        <f>IF(N784="snížená",J784,0)</f>
        <v>0</v>
      </c>
      <c r="BG784" s="228">
        <f>IF(N784="zákl. přenesená",J784,0)</f>
        <v>0</v>
      </c>
      <c r="BH784" s="228">
        <f>IF(N784="sníž. přenesená",J784,0)</f>
        <v>0</v>
      </c>
      <c r="BI784" s="228">
        <f>IF(N784="nulová",J784,0)</f>
        <v>0</v>
      </c>
      <c r="BJ784" s="17" t="s">
        <v>143</v>
      </c>
      <c r="BK784" s="228">
        <f>ROUND(I784*H784,2)</f>
        <v>0</v>
      </c>
      <c r="BL784" s="17" t="s">
        <v>258</v>
      </c>
      <c r="BM784" s="227" t="s">
        <v>996</v>
      </c>
    </row>
    <row r="785" s="13" customFormat="1">
      <c r="A785" s="13"/>
      <c r="B785" s="229"/>
      <c r="C785" s="230"/>
      <c r="D785" s="231" t="s">
        <v>145</v>
      </c>
      <c r="E785" s="232" t="s">
        <v>1</v>
      </c>
      <c r="F785" s="233" t="s">
        <v>968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145</v>
      </c>
      <c r="AU785" s="239" t="s">
        <v>143</v>
      </c>
      <c r="AV785" s="13" t="s">
        <v>81</v>
      </c>
      <c r="AW785" s="13" t="s">
        <v>30</v>
      </c>
      <c r="AX785" s="13" t="s">
        <v>73</v>
      </c>
      <c r="AY785" s="239" t="s">
        <v>135</v>
      </c>
    </row>
    <row r="786" s="14" customFormat="1">
      <c r="A786" s="14"/>
      <c r="B786" s="240"/>
      <c r="C786" s="241"/>
      <c r="D786" s="231" t="s">
        <v>145</v>
      </c>
      <c r="E786" s="242" t="s">
        <v>1</v>
      </c>
      <c r="F786" s="243" t="s">
        <v>969</v>
      </c>
      <c r="G786" s="241"/>
      <c r="H786" s="244">
        <v>3.8399999999999999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145</v>
      </c>
      <c r="AU786" s="250" t="s">
        <v>143</v>
      </c>
      <c r="AV786" s="14" t="s">
        <v>143</v>
      </c>
      <c r="AW786" s="14" t="s">
        <v>30</v>
      </c>
      <c r="AX786" s="14" t="s">
        <v>73</v>
      </c>
      <c r="AY786" s="250" t="s">
        <v>135</v>
      </c>
    </row>
    <row r="787" s="13" customFormat="1">
      <c r="A787" s="13"/>
      <c r="B787" s="229"/>
      <c r="C787" s="230"/>
      <c r="D787" s="231" t="s">
        <v>145</v>
      </c>
      <c r="E787" s="232" t="s">
        <v>1</v>
      </c>
      <c r="F787" s="233" t="s">
        <v>970</v>
      </c>
      <c r="G787" s="230"/>
      <c r="H787" s="232" t="s">
        <v>1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9" t="s">
        <v>145</v>
      </c>
      <c r="AU787" s="239" t="s">
        <v>143</v>
      </c>
      <c r="AV787" s="13" t="s">
        <v>81</v>
      </c>
      <c r="AW787" s="13" t="s">
        <v>30</v>
      </c>
      <c r="AX787" s="13" t="s">
        <v>73</v>
      </c>
      <c r="AY787" s="239" t="s">
        <v>135</v>
      </c>
    </row>
    <row r="788" s="14" customFormat="1">
      <c r="A788" s="14"/>
      <c r="B788" s="240"/>
      <c r="C788" s="241"/>
      <c r="D788" s="231" t="s">
        <v>145</v>
      </c>
      <c r="E788" s="242" t="s">
        <v>1</v>
      </c>
      <c r="F788" s="243" t="s">
        <v>971</v>
      </c>
      <c r="G788" s="241"/>
      <c r="H788" s="244">
        <v>5.04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145</v>
      </c>
      <c r="AU788" s="250" t="s">
        <v>143</v>
      </c>
      <c r="AV788" s="14" t="s">
        <v>143</v>
      </c>
      <c r="AW788" s="14" t="s">
        <v>30</v>
      </c>
      <c r="AX788" s="14" t="s">
        <v>73</v>
      </c>
      <c r="AY788" s="250" t="s">
        <v>135</v>
      </c>
    </row>
    <row r="789" s="15" customFormat="1">
      <c r="A789" s="15"/>
      <c r="B789" s="251"/>
      <c r="C789" s="252"/>
      <c r="D789" s="231" t="s">
        <v>145</v>
      </c>
      <c r="E789" s="253" t="s">
        <v>1</v>
      </c>
      <c r="F789" s="254" t="s">
        <v>153</v>
      </c>
      <c r="G789" s="252"/>
      <c r="H789" s="255">
        <v>8.879999999999999</v>
      </c>
      <c r="I789" s="256"/>
      <c r="J789" s="252"/>
      <c r="K789" s="252"/>
      <c r="L789" s="257"/>
      <c r="M789" s="258"/>
      <c r="N789" s="259"/>
      <c r="O789" s="259"/>
      <c r="P789" s="259"/>
      <c r="Q789" s="259"/>
      <c r="R789" s="259"/>
      <c r="S789" s="259"/>
      <c r="T789" s="260"/>
      <c r="U789" s="15"/>
      <c r="V789" s="15"/>
      <c r="W789" s="15"/>
      <c r="X789" s="15"/>
      <c r="Y789" s="15"/>
      <c r="Z789" s="15"/>
      <c r="AA789" s="15"/>
      <c r="AB789" s="15"/>
      <c r="AC789" s="15"/>
      <c r="AD789" s="15"/>
      <c r="AE789" s="15"/>
      <c r="AT789" s="261" t="s">
        <v>145</v>
      </c>
      <c r="AU789" s="261" t="s">
        <v>143</v>
      </c>
      <c r="AV789" s="15" t="s">
        <v>142</v>
      </c>
      <c r="AW789" s="15" t="s">
        <v>30</v>
      </c>
      <c r="AX789" s="15" t="s">
        <v>81</v>
      </c>
      <c r="AY789" s="261" t="s">
        <v>135</v>
      </c>
    </row>
    <row r="790" s="2" customFormat="1" ht="16.5" customHeight="1">
      <c r="A790" s="38"/>
      <c r="B790" s="39"/>
      <c r="C790" s="215" t="s">
        <v>997</v>
      </c>
      <c r="D790" s="215" t="s">
        <v>138</v>
      </c>
      <c r="E790" s="216" t="s">
        <v>998</v>
      </c>
      <c r="F790" s="217" t="s">
        <v>999</v>
      </c>
      <c r="G790" s="218" t="s">
        <v>141</v>
      </c>
      <c r="H790" s="219">
        <v>3</v>
      </c>
      <c r="I790" s="220"/>
      <c r="J790" s="221">
        <f>ROUND(I790*H790,2)</f>
        <v>0</v>
      </c>
      <c r="K790" s="222"/>
      <c r="L790" s="44"/>
      <c r="M790" s="223" t="s">
        <v>1</v>
      </c>
      <c r="N790" s="224" t="s">
        <v>39</v>
      </c>
      <c r="O790" s="91"/>
      <c r="P790" s="225">
        <f>O790*H790</f>
        <v>0</v>
      </c>
      <c r="Q790" s="225">
        <v>0</v>
      </c>
      <c r="R790" s="225">
        <f>Q790*H790</f>
        <v>0</v>
      </c>
      <c r="S790" s="225">
        <v>0</v>
      </c>
      <c r="T790" s="226">
        <f>S790*H790</f>
        <v>0</v>
      </c>
      <c r="U790" s="38"/>
      <c r="V790" s="38"/>
      <c r="W790" s="38"/>
      <c r="X790" s="38"/>
      <c r="Y790" s="38"/>
      <c r="Z790" s="38"/>
      <c r="AA790" s="38"/>
      <c r="AB790" s="38"/>
      <c r="AC790" s="38"/>
      <c r="AD790" s="38"/>
      <c r="AE790" s="38"/>
      <c r="AR790" s="227" t="s">
        <v>258</v>
      </c>
      <c r="AT790" s="227" t="s">
        <v>138</v>
      </c>
      <c r="AU790" s="227" t="s">
        <v>143</v>
      </c>
      <c r="AY790" s="17" t="s">
        <v>135</v>
      </c>
      <c r="BE790" s="228">
        <f>IF(N790="základní",J790,0)</f>
        <v>0</v>
      </c>
      <c r="BF790" s="228">
        <f>IF(N790="snížená",J790,0)</f>
        <v>0</v>
      </c>
      <c r="BG790" s="228">
        <f>IF(N790="zákl. přenesená",J790,0)</f>
        <v>0</v>
      </c>
      <c r="BH790" s="228">
        <f>IF(N790="sníž. přenesená",J790,0)</f>
        <v>0</v>
      </c>
      <c r="BI790" s="228">
        <f>IF(N790="nulová",J790,0)</f>
        <v>0</v>
      </c>
      <c r="BJ790" s="17" t="s">
        <v>143</v>
      </c>
      <c r="BK790" s="228">
        <f>ROUND(I790*H790,2)</f>
        <v>0</v>
      </c>
      <c r="BL790" s="17" t="s">
        <v>258</v>
      </c>
      <c r="BM790" s="227" t="s">
        <v>1000</v>
      </c>
    </row>
    <row r="791" s="2" customFormat="1" ht="16.5" customHeight="1">
      <c r="A791" s="38"/>
      <c r="B791" s="39"/>
      <c r="C791" s="215" t="s">
        <v>1001</v>
      </c>
      <c r="D791" s="215" t="s">
        <v>138</v>
      </c>
      <c r="E791" s="216" t="s">
        <v>1002</v>
      </c>
      <c r="F791" s="217" t="s">
        <v>1003</v>
      </c>
      <c r="G791" s="218" t="s">
        <v>166</v>
      </c>
      <c r="H791" s="219">
        <v>9.6120000000000001</v>
      </c>
      <c r="I791" s="220"/>
      <c r="J791" s="221">
        <f>ROUND(I791*H791,2)</f>
        <v>0</v>
      </c>
      <c r="K791" s="222"/>
      <c r="L791" s="44"/>
      <c r="M791" s="223" t="s">
        <v>1</v>
      </c>
      <c r="N791" s="224" t="s">
        <v>39</v>
      </c>
      <c r="O791" s="91"/>
      <c r="P791" s="225">
        <f>O791*H791</f>
        <v>0</v>
      </c>
      <c r="Q791" s="225">
        <v>0</v>
      </c>
      <c r="R791" s="225">
        <f>Q791*H791</f>
        <v>0</v>
      </c>
      <c r="S791" s="225">
        <v>0</v>
      </c>
      <c r="T791" s="226">
        <f>S791*H791</f>
        <v>0</v>
      </c>
      <c r="U791" s="38"/>
      <c r="V791" s="38"/>
      <c r="W791" s="38"/>
      <c r="X791" s="38"/>
      <c r="Y791" s="38"/>
      <c r="Z791" s="38"/>
      <c r="AA791" s="38"/>
      <c r="AB791" s="38"/>
      <c r="AC791" s="38"/>
      <c r="AD791" s="38"/>
      <c r="AE791" s="38"/>
      <c r="AR791" s="227" t="s">
        <v>258</v>
      </c>
      <c r="AT791" s="227" t="s">
        <v>138</v>
      </c>
      <c r="AU791" s="227" t="s">
        <v>143</v>
      </c>
      <c r="AY791" s="17" t="s">
        <v>135</v>
      </c>
      <c r="BE791" s="228">
        <f>IF(N791="základní",J791,0)</f>
        <v>0</v>
      </c>
      <c r="BF791" s="228">
        <f>IF(N791="snížená",J791,0)</f>
        <v>0</v>
      </c>
      <c r="BG791" s="228">
        <f>IF(N791="zákl. přenesená",J791,0)</f>
        <v>0</v>
      </c>
      <c r="BH791" s="228">
        <f>IF(N791="sníž. přenesená",J791,0)</f>
        <v>0</v>
      </c>
      <c r="BI791" s="228">
        <f>IF(N791="nulová",J791,0)</f>
        <v>0</v>
      </c>
      <c r="BJ791" s="17" t="s">
        <v>143</v>
      </c>
      <c r="BK791" s="228">
        <f>ROUND(I791*H791,2)</f>
        <v>0</v>
      </c>
      <c r="BL791" s="17" t="s">
        <v>258</v>
      </c>
      <c r="BM791" s="227" t="s">
        <v>1004</v>
      </c>
    </row>
    <row r="792" s="13" customFormat="1">
      <c r="A792" s="13"/>
      <c r="B792" s="229"/>
      <c r="C792" s="230"/>
      <c r="D792" s="231" t="s">
        <v>145</v>
      </c>
      <c r="E792" s="232" t="s">
        <v>1</v>
      </c>
      <c r="F792" s="233" t="s">
        <v>968</v>
      </c>
      <c r="G792" s="230"/>
      <c r="H792" s="232" t="s">
        <v>1</v>
      </c>
      <c r="I792" s="234"/>
      <c r="J792" s="230"/>
      <c r="K792" s="230"/>
      <c r="L792" s="235"/>
      <c r="M792" s="236"/>
      <c r="N792" s="237"/>
      <c r="O792" s="237"/>
      <c r="P792" s="237"/>
      <c r="Q792" s="237"/>
      <c r="R792" s="237"/>
      <c r="S792" s="237"/>
      <c r="T792" s="238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39" t="s">
        <v>145</v>
      </c>
      <c r="AU792" s="239" t="s">
        <v>143</v>
      </c>
      <c r="AV792" s="13" t="s">
        <v>81</v>
      </c>
      <c r="AW792" s="13" t="s">
        <v>30</v>
      </c>
      <c r="AX792" s="13" t="s">
        <v>73</v>
      </c>
      <c r="AY792" s="239" t="s">
        <v>135</v>
      </c>
    </row>
    <row r="793" s="14" customFormat="1">
      <c r="A793" s="14"/>
      <c r="B793" s="240"/>
      <c r="C793" s="241"/>
      <c r="D793" s="231" t="s">
        <v>145</v>
      </c>
      <c r="E793" s="242" t="s">
        <v>1</v>
      </c>
      <c r="F793" s="243" t="s">
        <v>969</v>
      </c>
      <c r="G793" s="241"/>
      <c r="H793" s="244">
        <v>3.8399999999999999</v>
      </c>
      <c r="I793" s="245"/>
      <c r="J793" s="241"/>
      <c r="K793" s="241"/>
      <c r="L793" s="246"/>
      <c r="M793" s="247"/>
      <c r="N793" s="248"/>
      <c r="O793" s="248"/>
      <c r="P793" s="248"/>
      <c r="Q793" s="248"/>
      <c r="R793" s="248"/>
      <c r="S793" s="248"/>
      <c r="T793" s="249"/>
      <c r="U793" s="14"/>
      <c r="V793" s="14"/>
      <c r="W793" s="14"/>
      <c r="X793" s="14"/>
      <c r="Y793" s="14"/>
      <c r="Z793" s="14"/>
      <c r="AA793" s="14"/>
      <c r="AB793" s="14"/>
      <c r="AC793" s="14"/>
      <c r="AD793" s="14"/>
      <c r="AE793" s="14"/>
      <c r="AT793" s="250" t="s">
        <v>145</v>
      </c>
      <c r="AU793" s="250" t="s">
        <v>143</v>
      </c>
      <c r="AV793" s="14" t="s">
        <v>143</v>
      </c>
      <c r="AW793" s="14" t="s">
        <v>30</v>
      </c>
      <c r="AX793" s="14" t="s">
        <v>73</v>
      </c>
      <c r="AY793" s="250" t="s">
        <v>135</v>
      </c>
    </row>
    <row r="794" s="13" customFormat="1">
      <c r="A794" s="13"/>
      <c r="B794" s="229"/>
      <c r="C794" s="230"/>
      <c r="D794" s="231" t="s">
        <v>145</v>
      </c>
      <c r="E794" s="232" t="s">
        <v>1</v>
      </c>
      <c r="F794" s="233" t="s">
        <v>970</v>
      </c>
      <c r="G794" s="230"/>
      <c r="H794" s="232" t="s">
        <v>1</v>
      </c>
      <c r="I794" s="234"/>
      <c r="J794" s="230"/>
      <c r="K794" s="230"/>
      <c r="L794" s="235"/>
      <c r="M794" s="236"/>
      <c r="N794" s="237"/>
      <c r="O794" s="237"/>
      <c r="P794" s="237"/>
      <c r="Q794" s="237"/>
      <c r="R794" s="237"/>
      <c r="S794" s="237"/>
      <c r="T794" s="238"/>
      <c r="U794" s="13"/>
      <c r="V794" s="13"/>
      <c r="W794" s="13"/>
      <c r="X794" s="13"/>
      <c r="Y794" s="13"/>
      <c r="Z794" s="13"/>
      <c r="AA794" s="13"/>
      <c r="AB794" s="13"/>
      <c r="AC794" s="13"/>
      <c r="AD794" s="13"/>
      <c r="AE794" s="13"/>
      <c r="AT794" s="239" t="s">
        <v>145</v>
      </c>
      <c r="AU794" s="239" t="s">
        <v>143</v>
      </c>
      <c r="AV794" s="13" t="s">
        <v>81</v>
      </c>
      <c r="AW794" s="13" t="s">
        <v>30</v>
      </c>
      <c r="AX794" s="13" t="s">
        <v>73</v>
      </c>
      <c r="AY794" s="239" t="s">
        <v>135</v>
      </c>
    </row>
    <row r="795" s="14" customFormat="1">
      <c r="A795" s="14"/>
      <c r="B795" s="240"/>
      <c r="C795" s="241"/>
      <c r="D795" s="231" t="s">
        <v>145</v>
      </c>
      <c r="E795" s="242" t="s">
        <v>1</v>
      </c>
      <c r="F795" s="243" t="s">
        <v>971</v>
      </c>
      <c r="G795" s="241"/>
      <c r="H795" s="244">
        <v>5.04</v>
      </c>
      <c r="I795" s="245"/>
      <c r="J795" s="241"/>
      <c r="K795" s="241"/>
      <c r="L795" s="246"/>
      <c r="M795" s="247"/>
      <c r="N795" s="248"/>
      <c r="O795" s="248"/>
      <c r="P795" s="248"/>
      <c r="Q795" s="248"/>
      <c r="R795" s="248"/>
      <c r="S795" s="248"/>
      <c r="T795" s="249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50" t="s">
        <v>145</v>
      </c>
      <c r="AU795" s="250" t="s">
        <v>143</v>
      </c>
      <c r="AV795" s="14" t="s">
        <v>143</v>
      </c>
      <c r="AW795" s="14" t="s">
        <v>30</v>
      </c>
      <c r="AX795" s="14" t="s">
        <v>73</v>
      </c>
      <c r="AY795" s="250" t="s">
        <v>135</v>
      </c>
    </row>
    <row r="796" s="13" customFormat="1">
      <c r="A796" s="13"/>
      <c r="B796" s="229"/>
      <c r="C796" s="230"/>
      <c r="D796" s="231" t="s">
        <v>145</v>
      </c>
      <c r="E796" s="232" t="s">
        <v>1</v>
      </c>
      <c r="F796" s="233" t="s">
        <v>1005</v>
      </c>
      <c r="G796" s="230"/>
      <c r="H796" s="232" t="s">
        <v>1</v>
      </c>
      <c r="I796" s="234"/>
      <c r="J796" s="230"/>
      <c r="K796" s="230"/>
      <c r="L796" s="235"/>
      <c r="M796" s="236"/>
      <c r="N796" s="237"/>
      <c r="O796" s="237"/>
      <c r="P796" s="237"/>
      <c r="Q796" s="237"/>
      <c r="R796" s="237"/>
      <c r="S796" s="237"/>
      <c r="T796" s="238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39" t="s">
        <v>145</v>
      </c>
      <c r="AU796" s="239" t="s">
        <v>143</v>
      </c>
      <c r="AV796" s="13" t="s">
        <v>81</v>
      </c>
      <c r="AW796" s="13" t="s">
        <v>30</v>
      </c>
      <c r="AX796" s="13" t="s">
        <v>73</v>
      </c>
      <c r="AY796" s="239" t="s">
        <v>135</v>
      </c>
    </row>
    <row r="797" s="14" customFormat="1">
      <c r="A797" s="14"/>
      <c r="B797" s="240"/>
      <c r="C797" s="241"/>
      <c r="D797" s="231" t="s">
        <v>145</v>
      </c>
      <c r="E797" s="242" t="s">
        <v>1</v>
      </c>
      <c r="F797" s="243" t="s">
        <v>1006</v>
      </c>
      <c r="G797" s="241"/>
      <c r="H797" s="244">
        <v>0.73199999999999998</v>
      </c>
      <c r="I797" s="245"/>
      <c r="J797" s="241"/>
      <c r="K797" s="241"/>
      <c r="L797" s="246"/>
      <c r="M797" s="247"/>
      <c r="N797" s="248"/>
      <c r="O797" s="248"/>
      <c r="P797" s="248"/>
      <c r="Q797" s="248"/>
      <c r="R797" s="248"/>
      <c r="S797" s="248"/>
      <c r="T797" s="249"/>
      <c r="U797" s="14"/>
      <c r="V797" s="14"/>
      <c r="W797" s="14"/>
      <c r="X797" s="14"/>
      <c r="Y797" s="14"/>
      <c r="Z797" s="14"/>
      <c r="AA797" s="14"/>
      <c r="AB797" s="14"/>
      <c r="AC797" s="14"/>
      <c r="AD797" s="14"/>
      <c r="AE797" s="14"/>
      <c r="AT797" s="250" t="s">
        <v>145</v>
      </c>
      <c r="AU797" s="250" t="s">
        <v>143</v>
      </c>
      <c r="AV797" s="14" t="s">
        <v>143</v>
      </c>
      <c r="AW797" s="14" t="s">
        <v>30</v>
      </c>
      <c r="AX797" s="14" t="s">
        <v>73</v>
      </c>
      <c r="AY797" s="250" t="s">
        <v>135</v>
      </c>
    </row>
    <row r="798" s="15" customFormat="1">
      <c r="A798" s="15"/>
      <c r="B798" s="251"/>
      <c r="C798" s="252"/>
      <c r="D798" s="231" t="s">
        <v>145</v>
      </c>
      <c r="E798" s="253" t="s">
        <v>1</v>
      </c>
      <c r="F798" s="254" t="s">
        <v>153</v>
      </c>
      <c r="G798" s="252"/>
      <c r="H798" s="255">
        <v>9.6119999999999983</v>
      </c>
      <c r="I798" s="256"/>
      <c r="J798" s="252"/>
      <c r="K798" s="252"/>
      <c r="L798" s="257"/>
      <c r="M798" s="258"/>
      <c r="N798" s="259"/>
      <c r="O798" s="259"/>
      <c r="P798" s="259"/>
      <c r="Q798" s="259"/>
      <c r="R798" s="259"/>
      <c r="S798" s="259"/>
      <c r="T798" s="260"/>
      <c r="U798" s="15"/>
      <c r="V798" s="15"/>
      <c r="W798" s="15"/>
      <c r="X798" s="15"/>
      <c r="Y798" s="15"/>
      <c r="Z798" s="15"/>
      <c r="AA798" s="15"/>
      <c r="AB798" s="15"/>
      <c r="AC798" s="15"/>
      <c r="AD798" s="15"/>
      <c r="AE798" s="15"/>
      <c r="AT798" s="261" t="s">
        <v>145</v>
      </c>
      <c r="AU798" s="261" t="s">
        <v>143</v>
      </c>
      <c r="AV798" s="15" t="s">
        <v>142</v>
      </c>
      <c r="AW798" s="15" t="s">
        <v>30</v>
      </c>
      <c r="AX798" s="15" t="s">
        <v>81</v>
      </c>
      <c r="AY798" s="261" t="s">
        <v>135</v>
      </c>
    </row>
    <row r="799" s="2" customFormat="1" ht="21.75" customHeight="1">
      <c r="A799" s="38"/>
      <c r="B799" s="39"/>
      <c r="C799" s="215" t="s">
        <v>1007</v>
      </c>
      <c r="D799" s="215" t="s">
        <v>138</v>
      </c>
      <c r="E799" s="216" t="s">
        <v>1008</v>
      </c>
      <c r="F799" s="217" t="s">
        <v>1009</v>
      </c>
      <c r="G799" s="218" t="s">
        <v>166</v>
      </c>
      <c r="H799" s="219">
        <v>8.8800000000000008</v>
      </c>
      <c r="I799" s="220"/>
      <c r="J799" s="221">
        <f>ROUND(I799*H799,2)</f>
        <v>0</v>
      </c>
      <c r="K799" s="222"/>
      <c r="L799" s="44"/>
      <c r="M799" s="223" t="s">
        <v>1</v>
      </c>
      <c r="N799" s="224" t="s">
        <v>39</v>
      </c>
      <c r="O799" s="91"/>
      <c r="P799" s="225">
        <f>O799*H799</f>
        <v>0</v>
      </c>
      <c r="Q799" s="225">
        <v>0</v>
      </c>
      <c r="R799" s="225">
        <f>Q799*H799</f>
        <v>0</v>
      </c>
      <c r="S799" s="225">
        <v>0</v>
      </c>
      <c r="T799" s="226">
        <f>S799*H799</f>
        <v>0</v>
      </c>
      <c r="U799" s="38"/>
      <c r="V799" s="38"/>
      <c r="W799" s="38"/>
      <c r="X799" s="38"/>
      <c r="Y799" s="38"/>
      <c r="Z799" s="38"/>
      <c r="AA799" s="38"/>
      <c r="AB799" s="38"/>
      <c r="AC799" s="38"/>
      <c r="AD799" s="38"/>
      <c r="AE799" s="38"/>
      <c r="AR799" s="227" t="s">
        <v>258</v>
      </c>
      <c r="AT799" s="227" t="s">
        <v>138</v>
      </c>
      <c r="AU799" s="227" t="s">
        <v>143</v>
      </c>
      <c r="AY799" s="17" t="s">
        <v>135</v>
      </c>
      <c r="BE799" s="228">
        <f>IF(N799="základní",J799,0)</f>
        <v>0</v>
      </c>
      <c r="BF799" s="228">
        <f>IF(N799="snížená",J799,0)</f>
        <v>0</v>
      </c>
      <c r="BG799" s="228">
        <f>IF(N799="zákl. přenesená",J799,0)</f>
        <v>0</v>
      </c>
      <c r="BH799" s="228">
        <f>IF(N799="sníž. přenesená",J799,0)</f>
        <v>0</v>
      </c>
      <c r="BI799" s="228">
        <f>IF(N799="nulová",J799,0)</f>
        <v>0</v>
      </c>
      <c r="BJ799" s="17" t="s">
        <v>143</v>
      </c>
      <c r="BK799" s="228">
        <f>ROUND(I799*H799,2)</f>
        <v>0</v>
      </c>
      <c r="BL799" s="17" t="s">
        <v>258</v>
      </c>
      <c r="BM799" s="227" t="s">
        <v>1010</v>
      </c>
    </row>
    <row r="800" s="13" customFormat="1">
      <c r="A800" s="13"/>
      <c r="B800" s="229"/>
      <c r="C800" s="230"/>
      <c r="D800" s="231" t="s">
        <v>145</v>
      </c>
      <c r="E800" s="232" t="s">
        <v>1</v>
      </c>
      <c r="F800" s="233" t="s">
        <v>968</v>
      </c>
      <c r="G800" s="230"/>
      <c r="H800" s="232" t="s">
        <v>1</v>
      </c>
      <c r="I800" s="234"/>
      <c r="J800" s="230"/>
      <c r="K800" s="230"/>
      <c r="L800" s="235"/>
      <c r="M800" s="236"/>
      <c r="N800" s="237"/>
      <c r="O800" s="237"/>
      <c r="P800" s="237"/>
      <c r="Q800" s="237"/>
      <c r="R800" s="237"/>
      <c r="S800" s="237"/>
      <c r="T800" s="238"/>
      <c r="U800" s="13"/>
      <c r="V800" s="13"/>
      <c r="W800" s="13"/>
      <c r="X800" s="13"/>
      <c r="Y800" s="13"/>
      <c r="Z800" s="13"/>
      <c r="AA800" s="13"/>
      <c r="AB800" s="13"/>
      <c r="AC800" s="13"/>
      <c r="AD800" s="13"/>
      <c r="AE800" s="13"/>
      <c r="AT800" s="239" t="s">
        <v>145</v>
      </c>
      <c r="AU800" s="239" t="s">
        <v>143</v>
      </c>
      <c r="AV800" s="13" t="s">
        <v>81</v>
      </c>
      <c r="AW800" s="13" t="s">
        <v>30</v>
      </c>
      <c r="AX800" s="13" t="s">
        <v>73</v>
      </c>
      <c r="AY800" s="239" t="s">
        <v>135</v>
      </c>
    </row>
    <row r="801" s="14" customFormat="1">
      <c r="A801" s="14"/>
      <c r="B801" s="240"/>
      <c r="C801" s="241"/>
      <c r="D801" s="231" t="s">
        <v>145</v>
      </c>
      <c r="E801" s="242" t="s">
        <v>1</v>
      </c>
      <c r="F801" s="243" t="s">
        <v>969</v>
      </c>
      <c r="G801" s="241"/>
      <c r="H801" s="244">
        <v>3.8399999999999999</v>
      </c>
      <c r="I801" s="245"/>
      <c r="J801" s="241"/>
      <c r="K801" s="241"/>
      <c r="L801" s="246"/>
      <c r="M801" s="247"/>
      <c r="N801" s="248"/>
      <c r="O801" s="248"/>
      <c r="P801" s="248"/>
      <c r="Q801" s="248"/>
      <c r="R801" s="248"/>
      <c r="S801" s="248"/>
      <c r="T801" s="249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50" t="s">
        <v>145</v>
      </c>
      <c r="AU801" s="250" t="s">
        <v>143</v>
      </c>
      <c r="AV801" s="14" t="s">
        <v>143</v>
      </c>
      <c r="AW801" s="14" t="s">
        <v>30</v>
      </c>
      <c r="AX801" s="14" t="s">
        <v>73</v>
      </c>
      <c r="AY801" s="250" t="s">
        <v>135</v>
      </c>
    </row>
    <row r="802" s="13" customFormat="1">
      <c r="A802" s="13"/>
      <c r="B802" s="229"/>
      <c r="C802" s="230"/>
      <c r="D802" s="231" t="s">
        <v>145</v>
      </c>
      <c r="E802" s="232" t="s">
        <v>1</v>
      </c>
      <c r="F802" s="233" t="s">
        <v>970</v>
      </c>
      <c r="G802" s="230"/>
      <c r="H802" s="232" t="s">
        <v>1</v>
      </c>
      <c r="I802" s="234"/>
      <c r="J802" s="230"/>
      <c r="K802" s="230"/>
      <c r="L802" s="235"/>
      <c r="M802" s="236"/>
      <c r="N802" s="237"/>
      <c r="O802" s="237"/>
      <c r="P802" s="237"/>
      <c r="Q802" s="237"/>
      <c r="R802" s="237"/>
      <c r="S802" s="237"/>
      <c r="T802" s="238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39" t="s">
        <v>145</v>
      </c>
      <c r="AU802" s="239" t="s">
        <v>143</v>
      </c>
      <c r="AV802" s="13" t="s">
        <v>81</v>
      </c>
      <c r="AW802" s="13" t="s">
        <v>30</v>
      </c>
      <c r="AX802" s="13" t="s">
        <v>73</v>
      </c>
      <c r="AY802" s="239" t="s">
        <v>135</v>
      </c>
    </row>
    <row r="803" s="14" customFormat="1">
      <c r="A803" s="14"/>
      <c r="B803" s="240"/>
      <c r="C803" s="241"/>
      <c r="D803" s="231" t="s">
        <v>145</v>
      </c>
      <c r="E803" s="242" t="s">
        <v>1</v>
      </c>
      <c r="F803" s="243" t="s">
        <v>971</v>
      </c>
      <c r="G803" s="241"/>
      <c r="H803" s="244">
        <v>5.04</v>
      </c>
      <c r="I803" s="245"/>
      <c r="J803" s="241"/>
      <c r="K803" s="241"/>
      <c r="L803" s="246"/>
      <c r="M803" s="247"/>
      <c r="N803" s="248"/>
      <c r="O803" s="248"/>
      <c r="P803" s="248"/>
      <c r="Q803" s="248"/>
      <c r="R803" s="248"/>
      <c r="S803" s="248"/>
      <c r="T803" s="249"/>
      <c r="U803" s="14"/>
      <c r="V803" s="14"/>
      <c r="W803" s="14"/>
      <c r="X803" s="14"/>
      <c r="Y803" s="14"/>
      <c r="Z803" s="14"/>
      <c r="AA803" s="14"/>
      <c r="AB803" s="14"/>
      <c r="AC803" s="14"/>
      <c r="AD803" s="14"/>
      <c r="AE803" s="14"/>
      <c r="AT803" s="250" t="s">
        <v>145</v>
      </c>
      <c r="AU803" s="250" t="s">
        <v>143</v>
      </c>
      <c r="AV803" s="14" t="s">
        <v>143</v>
      </c>
      <c r="AW803" s="14" t="s">
        <v>30</v>
      </c>
      <c r="AX803" s="14" t="s">
        <v>73</v>
      </c>
      <c r="AY803" s="250" t="s">
        <v>135</v>
      </c>
    </row>
    <row r="804" s="15" customFormat="1">
      <c r="A804" s="15"/>
      <c r="B804" s="251"/>
      <c r="C804" s="252"/>
      <c r="D804" s="231" t="s">
        <v>145</v>
      </c>
      <c r="E804" s="253" t="s">
        <v>1</v>
      </c>
      <c r="F804" s="254" t="s">
        <v>153</v>
      </c>
      <c r="G804" s="252"/>
      <c r="H804" s="255">
        <v>8.879999999999999</v>
      </c>
      <c r="I804" s="256"/>
      <c r="J804" s="252"/>
      <c r="K804" s="252"/>
      <c r="L804" s="257"/>
      <c r="M804" s="258"/>
      <c r="N804" s="259"/>
      <c r="O804" s="259"/>
      <c r="P804" s="259"/>
      <c r="Q804" s="259"/>
      <c r="R804" s="259"/>
      <c r="S804" s="259"/>
      <c r="T804" s="260"/>
      <c r="U804" s="15"/>
      <c r="V804" s="15"/>
      <c r="W804" s="15"/>
      <c r="X804" s="15"/>
      <c r="Y804" s="15"/>
      <c r="Z804" s="15"/>
      <c r="AA804" s="15"/>
      <c r="AB804" s="15"/>
      <c r="AC804" s="15"/>
      <c r="AD804" s="15"/>
      <c r="AE804" s="15"/>
      <c r="AT804" s="261" t="s">
        <v>145</v>
      </c>
      <c r="AU804" s="261" t="s">
        <v>143</v>
      </c>
      <c r="AV804" s="15" t="s">
        <v>142</v>
      </c>
      <c r="AW804" s="15" t="s">
        <v>30</v>
      </c>
      <c r="AX804" s="15" t="s">
        <v>81</v>
      </c>
      <c r="AY804" s="261" t="s">
        <v>135</v>
      </c>
    </row>
    <row r="805" s="2" customFormat="1" ht="16.5" customHeight="1">
      <c r="A805" s="38"/>
      <c r="B805" s="39"/>
      <c r="C805" s="215" t="s">
        <v>1011</v>
      </c>
      <c r="D805" s="215" t="s">
        <v>138</v>
      </c>
      <c r="E805" s="216" t="s">
        <v>1012</v>
      </c>
      <c r="F805" s="217" t="s">
        <v>1013</v>
      </c>
      <c r="G805" s="218" t="s">
        <v>166</v>
      </c>
      <c r="H805" s="219">
        <v>10.32</v>
      </c>
      <c r="I805" s="220"/>
      <c r="J805" s="221">
        <f>ROUND(I805*H805,2)</f>
        <v>0</v>
      </c>
      <c r="K805" s="222"/>
      <c r="L805" s="44"/>
      <c r="M805" s="223" t="s">
        <v>1</v>
      </c>
      <c r="N805" s="224" t="s">
        <v>39</v>
      </c>
      <c r="O805" s="91"/>
      <c r="P805" s="225">
        <f>O805*H805</f>
        <v>0</v>
      </c>
      <c r="Q805" s="225">
        <v>0</v>
      </c>
      <c r="R805" s="225">
        <f>Q805*H805</f>
        <v>0</v>
      </c>
      <c r="S805" s="225">
        <v>0</v>
      </c>
      <c r="T805" s="226">
        <f>S805*H805</f>
        <v>0</v>
      </c>
      <c r="U805" s="38"/>
      <c r="V805" s="38"/>
      <c r="W805" s="38"/>
      <c r="X805" s="38"/>
      <c r="Y805" s="38"/>
      <c r="Z805" s="38"/>
      <c r="AA805" s="38"/>
      <c r="AB805" s="38"/>
      <c r="AC805" s="38"/>
      <c r="AD805" s="38"/>
      <c r="AE805" s="38"/>
      <c r="AR805" s="227" t="s">
        <v>258</v>
      </c>
      <c r="AT805" s="227" t="s">
        <v>138</v>
      </c>
      <c r="AU805" s="227" t="s">
        <v>143</v>
      </c>
      <c r="AY805" s="17" t="s">
        <v>135</v>
      </c>
      <c r="BE805" s="228">
        <f>IF(N805="základní",J805,0)</f>
        <v>0</v>
      </c>
      <c r="BF805" s="228">
        <f>IF(N805="snížená",J805,0)</f>
        <v>0</v>
      </c>
      <c r="BG805" s="228">
        <f>IF(N805="zákl. přenesená",J805,0)</f>
        <v>0</v>
      </c>
      <c r="BH805" s="228">
        <f>IF(N805="sníž. přenesená",J805,0)</f>
        <v>0</v>
      </c>
      <c r="BI805" s="228">
        <f>IF(N805="nulová",J805,0)</f>
        <v>0</v>
      </c>
      <c r="BJ805" s="17" t="s">
        <v>143</v>
      </c>
      <c r="BK805" s="228">
        <f>ROUND(I805*H805,2)</f>
        <v>0</v>
      </c>
      <c r="BL805" s="17" t="s">
        <v>258</v>
      </c>
      <c r="BM805" s="227" t="s">
        <v>1014</v>
      </c>
    </row>
    <row r="806" s="13" customFormat="1">
      <c r="A806" s="13"/>
      <c r="B806" s="229"/>
      <c r="C806" s="230"/>
      <c r="D806" s="231" t="s">
        <v>145</v>
      </c>
      <c r="E806" s="232" t="s">
        <v>1</v>
      </c>
      <c r="F806" s="233" t="s">
        <v>968</v>
      </c>
      <c r="G806" s="230"/>
      <c r="H806" s="232" t="s">
        <v>1</v>
      </c>
      <c r="I806" s="234"/>
      <c r="J806" s="230"/>
      <c r="K806" s="230"/>
      <c r="L806" s="235"/>
      <c r="M806" s="236"/>
      <c r="N806" s="237"/>
      <c r="O806" s="237"/>
      <c r="P806" s="237"/>
      <c r="Q806" s="237"/>
      <c r="R806" s="237"/>
      <c r="S806" s="237"/>
      <c r="T806" s="238"/>
      <c r="U806" s="13"/>
      <c r="V806" s="13"/>
      <c r="W806" s="13"/>
      <c r="X806" s="13"/>
      <c r="Y806" s="13"/>
      <c r="Z806" s="13"/>
      <c r="AA806" s="13"/>
      <c r="AB806" s="13"/>
      <c r="AC806" s="13"/>
      <c r="AD806" s="13"/>
      <c r="AE806" s="13"/>
      <c r="AT806" s="239" t="s">
        <v>145</v>
      </c>
      <c r="AU806" s="239" t="s">
        <v>143</v>
      </c>
      <c r="AV806" s="13" t="s">
        <v>81</v>
      </c>
      <c r="AW806" s="13" t="s">
        <v>30</v>
      </c>
      <c r="AX806" s="13" t="s">
        <v>73</v>
      </c>
      <c r="AY806" s="239" t="s">
        <v>135</v>
      </c>
    </row>
    <row r="807" s="14" customFormat="1">
      <c r="A807" s="14"/>
      <c r="B807" s="240"/>
      <c r="C807" s="241"/>
      <c r="D807" s="231" t="s">
        <v>145</v>
      </c>
      <c r="E807" s="242" t="s">
        <v>1</v>
      </c>
      <c r="F807" s="243" t="s">
        <v>969</v>
      </c>
      <c r="G807" s="241"/>
      <c r="H807" s="244">
        <v>3.8399999999999999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0" t="s">
        <v>145</v>
      </c>
      <c r="AU807" s="250" t="s">
        <v>143</v>
      </c>
      <c r="AV807" s="14" t="s">
        <v>143</v>
      </c>
      <c r="AW807" s="14" t="s">
        <v>30</v>
      </c>
      <c r="AX807" s="14" t="s">
        <v>73</v>
      </c>
      <c r="AY807" s="250" t="s">
        <v>135</v>
      </c>
    </row>
    <row r="808" s="13" customFormat="1">
      <c r="A808" s="13"/>
      <c r="B808" s="229"/>
      <c r="C808" s="230"/>
      <c r="D808" s="231" t="s">
        <v>145</v>
      </c>
      <c r="E808" s="232" t="s">
        <v>1</v>
      </c>
      <c r="F808" s="233" t="s">
        <v>970</v>
      </c>
      <c r="G808" s="230"/>
      <c r="H808" s="232" t="s">
        <v>1</v>
      </c>
      <c r="I808" s="234"/>
      <c r="J808" s="230"/>
      <c r="K808" s="230"/>
      <c r="L808" s="235"/>
      <c r="M808" s="236"/>
      <c r="N808" s="237"/>
      <c r="O808" s="237"/>
      <c r="P808" s="237"/>
      <c r="Q808" s="237"/>
      <c r="R808" s="237"/>
      <c r="S808" s="237"/>
      <c r="T808" s="238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39" t="s">
        <v>145</v>
      </c>
      <c r="AU808" s="239" t="s">
        <v>143</v>
      </c>
      <c r="AV808" s="13" t="s">
        <v>81</v>
      </c>
      <c r="AW808" s="13" t="s">
        <v>30</v>
      </c>
      <c r="AX808" s="13" t="s">
        <v>73</v>
      </c>
      <c r="AY808" s="239" t="s">
        <v>135</v>
      </c>
    </row>
    <row r="809" s="14" customFormat="1">
      <c r="A809" s="14"/>
      <c r="B809" s="240"/>
      <c r="C809" s="241"/>
      <c r="D809" s="231" t="s">
        <v>145</v>
      </c>
      <c r="E809" s="242" t="s">
        <v>1</v>
      </c>
      <c r="F809" s="243" t="s">
        <v>971</v>
      </c>
      <c r="G809" s="241"/>
      <c r="H809" s="244">
        <v>5.04</v>
      </c>
      <c r="I809" s="245"/>
      <c r="J809" s="241"/>
      <c r="K809" s="241"/>
      <c r="L809" s="246"/>
      <c r="M809" s="247"/>
      <c r="N809" s="248"/>
      <c r="O809" s="248"/>
      <c r="P809" s="248"/>
      <c r="Q809" s="248"/>
      <c r="R809" s="248"/>
      <c r="S809" s="248"/>
      <c r="T809" s="249"/>
      <c r="U809" s="14"/>
      <c r="V809" s="14"/>
      <c r="W809" s="14"/>
      <c r="X809" s="14"/>
      <c r="Y809" s="14"/>
      <c r="Z809" s="14"/>
      <c r="AA809" s="14"/>
      <c r="AB809" s="14"/>
      <c r="AC809" s="14"/>
      <c r="AD809" s="14"/>
      <c r="AE809" s="14"/>
      <c r="AT809" s="250" t="s">
        <v>145</v>
      </c>
      <c r="AU809" s="250" t="s">
        <v>143</v>
      </c>
      <c r="AV809" s="14" t="s">
        <v>143</v>
      </c>
      <c r="AW809" s="14" t="s">
        <v>30</v>
      </c>
      <c r="AX809" s="14" t="s">
        <v>73</v>
      </c>
      <c r="AY809" s="250" t="s">
        <v>135</v>
      </c>
    </row>
    <row r="810" s="13" customFormat="1">
      <c r="A810" s="13"/>
      <c r="B810" s="229"/>
      <c r="C810" s="230"/>
      <c r="D810" s="231" t="s">
        <v>145</v>
      </c>
      <c r="E810" s="232" t="s">
        <v>1</v>
      </c>
      <c r="F810" s="233" t="s">
        <v>176</v>
      </c>
      <c r="G810" s="230"/>
      <c r="H810" s="232" t="s">
        <v>1</v>
      </c>
      <c r="I810" s="234"/>
      <c r="J810" s="230"/>
      <c r="K810" s="230"/>
      <c r="L810" s="235"/>
      <c r="M810" s="236"/>
      <c r="N810" s="237"/>
      <c r="O810" s="237"/>
      <c r="P810" s="237"/>
      <c r="Q810" s="237"/>
      <c r="R810" s="237"/>
      <c r="S810" s="237"/>
      <c r="T810" s="238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39" t="s">
        <v>145</v>
      </c>
      <c r="AU810" s="239" t="s">
        <v>143</v>
      </c>
      <c r="AV810" s="13" t="s">
        <v>81</v>
      </c>
      <c r="AW810" s="13" t="s">
        <v>30</v>
      </c>
      <c r="AX810" s="13" t="s">
        <v>73</v>
      </c>
      <c r="AY810" s="239" t="s">
        <v>135</v>
      </c>
    </row>
    <row r="811" s="14" customFormat="1">
      <c r="A811" s="14"/>
      <c r="B811" s="240"/>
      <c r="C811" s="241"/>
      <c r="D811" s="231" t="s">
        <v>145</v>
      </c>
      <c r="E811" s="242" t="s">
        <v>1</v>
      </c>
      <c r="F811" s="243" t="s">
        <v>972</v>
      </c>
      <c r="G811" s="241"/>
      <c r="H811" s="244">
        <v>1.44</v>
      </c>
      <c r="I811" s="245"/>
      <c r="J811" s="241"/>
      <c r="K811" s="241"/>
      <c r="L811" s="246"/>
      <c r="M811" s="247"/>
      <c r="N811" s="248"/>
      <c r="O811" s="248"/>
      <c r="P811" s="248"/>
      <c r="Q811" s="248"/>
      <c r="R811" s="248"/>
      <c r="S811" s="248"/>
      <c r="T811" s="249"/>
      <c r="U811" s="14"/>
      <c r="V811" s="14"/>
      <c r="W811" s="14"/>
      <c r="X811" s="14"/>
      <c r="Y811" s="14"/>
      <c r="Z811" s="14"/>
      <c r="AA811" s="14"/>
      <c r="AB811" s="14"/>
      <c r="AC811" s="14"/>
      <c r="AD811" s="14"/>
      <c r="AE811" s="14"/>
      <c r="AT811" s="250" t="s">
        <v>145</v>
      </c>
      <c r="AU811" s="250" t="s">
        <v>143</v>
      </c>
      <c r="AV811" s="14" t="s">
        <v>143</v>
      </c>
      <c r="AW811" s="14" t="s">
        <v>30</v>
      </c>
      <c r="AX811" s="14" t="s">
        <v>73</v>
      </c>
      <c r="AY811" s="250" t="s">
        <v>135</v>
      </c>
    </row>
    <row r="812" s="15" customFormat="1">
      <c r="A812" s="15"/>
      <c r="B812" s="251"/>
      <c r="C812" s="252"/>
      <c r="D812" s="231" t="s">
        <v>145</v>
      </c>
      <c r="E812" s="253" t="s">
        <v>1</v>
      </c>
      <c r="F812" s="254" t="s">
        <v>153</v>
      </c>
      <c r="G812" s="252"/>
      <c r="H812" s="255">
        <v>10.319999999999999</v>
      </c>
      <c r="I812" s="256"/>
      <c r="J812" s="252"/>
      <c r="K812" s="252"/>
      <c r="L812" s="257"/>
      <c r="M812" s="258"/>
      <c r="N812" s="259"/>
      <c r="O812" s="259"/>
      <c r="P812" s="259"/>
      <c r="Q812" s="259"/>
      <c r="R812" s="259"/>
      <c r="S812" s="259"/>
      <c r="T812" s="260"/>
      <c r="U812" s="15"/>
      <c r="V812" s="15"/>
      <c r="W812" s="15"/>
      <c r="X812" s="15"/>
      <c r="Y812" s="15"/>
      <c r="Z812" s="15"/>
      <c r="AA812" s="15"/>
      <c r="AB812" s="15"/>
      <c r="AC812" s="15"/>
      <c r="AD812" s="15"/>
      <c r="AE812" s="15"/>
      <c r="AT812" s="261" t="s">
        <v>145</v>
      </c>
      <c r="AU812" s="261" t="s">
        <v>143</v>
      </c>
      <c r="AV812" s="15" t="s">
        <v>142</v>
      </c>
      <c r="AW812" s="15" t="s">
        <v>30</v>
      </c>
      <c r="AX812" s="15" t="s">
        <v>81</v>
      </c>
      <c r="AY812" s="261" t="s">
        <v>135</v>
      </c>
    </row>
    <row r="813" s="2" customFormat="1" ht="24.15" customHeight="1">
      <c r="A813" s="38"/>
      <c r="B813" s="39"/>
      <c r="C813" s="215" t="s">
        <v>1015</v>
      </c>
      <c r="D813" s="215" t="s">
        <v>138</v>
      </c>
      <c r="E813" s="216" t="s">
        <v>1016</v>
      </c>
      <c r="F813" s="217" t="s">
        <v>1017</v>
      </c>
      <c r="G813" s="218" t="s">
        <v>149</v>
      </c>
      <c r="H813" s="219">
        <v>0.01</v>
      </c>
      <c r="I813" s="220"/>
      <c r="J813" s="221">
        <f>ROUND(I813*H813,2)</f>
        <v>0</v>
      </c>
      <c r="K813" s="222"/>
      <c r="L813" s="44"/>
      <c r="M813" s="223" t="s">
        <v>1</v>
      </c>
      <c r="N813" s="224" t="s">
        <v>39</v>
      </c>
      <c r="O813" s="91"/>
      <c r="P813" s="225">
        <f>O813*H813</f>
        <v>0</v>
      </c>
      <c r="Q813" s="225">
        <v>0</v>
      </c>
      <c r="R813" s="225">
        <f>Q813*H813</f>
        <v>0</v>
      </c>
      <c r="S813" s="225">
        <v>0</v>
      </c>
      <c r="T813" s="226">
        <f>S813*H813</f>
        <v>0</v>
      </c>
      <c r="U813" s="38"/>
      <c r="V813" s="38"/>
      <c r="W813" s="38"/>
      <c r="X813" s="38"/>
      <c r="Y813" s="38"/>
      <c r="Z813" s="38"/>
      <c r="AA813" s="38"/>
      <c r="AB813" s="38"/>
      <c r="AC813" s="38"/>
      <c r="AD813" s="38"/>
      <c r="AE813" s="38"/>
      <c r="AR813" s="227" t="s">
        <v>258</v>
      </c>
      <c r="AT813" s="227" t="s">
        <v>138</v>
      </c>
      <c r="AU813" s="227" t="s">
        <v>143</v>
      </c>
      <c r="AY813" s="17" t="s">
        <v>135</v>
      </c>
      <c r="BE813" s="228">
        <f>IF(N813="základní",J813,0)</f>
        <v>0</v>
      </c>
      <c r="BF813" s="228">
        <f>IF(N813="snížená",J813,0)</f>
        <v>0</v>
      </c>
      <c r="BG813" s="228">
        <f>IF(N813="zákl. přenesená",J813,0)</f>
        <v>0</v>
      </c>
      <c r="BH813" s="228">
        <f>IF(N813="sníž. přenesená",J813,0)</f>
        <v>0</v>
      </c>
      <c r="BI813" s="228">
        <f>IF(N813="nulová",J813,0)</f>
        <v>0</v>
      </c>
      <c r="BJ813" s="17" t="s">
        <v>143</v>
      </c>
      <c r="BK813" s="228">
        <f>ROUND(I813*H813,2)</f>
        <v>0</v>
      </c>
      <c r="BL813" s="17" t="s">
        <v>258</v>
      </c>
      <c r="BM813" s="227" t="s">
        <v>1018</v>
      </c>
    </row>
    <row r="814" s="2" customFormat="1" ht="33" customHeight="1">
      <c r="A814" s="38"/>
      <c r="B814" s="39"/>
      <c r="C814" s="215" t="s">
        <v>1019</v>
      </c>
      <c r="D814" s="215" t="s">
        <v>138</v>
      </c>
      <c r="E814" s="216" t="s">
        <v>1020</v>
      </c>
      <c r="F814" s="217" t="s">
        <v>1021</v>
      </c>
      <c r="G814" s="218" t="s">
        <v>149</v>
      </c>
      <c r="H814" s="219">
        <v>0.02</v>
      </c>
      <c r="I814" s="220"/>
      <c r="J814" s="221">
        <f>ROUND(I814*H814,2)</f>
        <v>0</v>
      </c>
      <c r="K814" s="222"/>
      <c r="L814" s="44"/>
      <c r="M814" s="223" t="s">
        <v>1</v>
      </c>
      <c r="N814" s="224" t="s">
        <v>39</v>
      </c>
      <c r="O814" s="91"/>
      <c r="P814" s="225">
        <f>O814*H814</f>
        <v>0</v>
      </c>
      <c r="Q814" s="225">
        <v>0</v>
      </c>
      <c r="R814" s="225">
        <f>Q814*H814</f>
        <v>0</v>
      </c>
      <c r="S814" s="225">
        <v>0</v>
      </c>
      <c r="T814" s="226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7" t="s">
        <v>258</v>
      </c>
      <c r="AT814" s="227" t="s">
        <v>138</v>
      </c>
      <c r="AU814" s="227" t="s">
        <v>143</v>
      </c>
      <c r="AY814" s="17" t="s">
        <v>135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7" t="s">
        <v>143</v>
      </c>
      <c r="BK814" s="228">
        <f>ROUND(I814*H814,2)</f>
        <v>0</v>
      </c>
      <c r="BL814" s="17" t="s">
        <v>258</v>
      </c>
      <c r="BM814" s="227" t="s">
        <v>1022</v>
      </c>
    </row>
    <row r="815" s="14" customFormat="1">
      <c r="A815" s="14"/>
      <c r="B815" s="240"/>
      <c r="C815" s="241"/>
      <c r="D815" s="231" t="s">
        <v>145</v>
      </c>
      <c r="E815" s="241"/>
      <c r="F815" s="243" t="s">
        <v>1023</v>
      </c>
      <c r="G815" s="241"/>
      <c r="H815" s="244">
        <v>0.02</v>
      </c>
      <c r="I815" s="245"/>
      <c r="J815" s="241"/>
      <c r="K815" s="241"/>
      <c r="L815" s="246"/>
      <c r="M815" s="247"/>
      <c r="N815" s="248"/>
      <c r="O815" s="248"/>
      <c r="P815" s="248"/>
      <c r="Q815" s="248"/>
      <c r="R815" s="248"/>
      <c r="S815" s="248"/>
      <c r="T815" s="249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50" t="s">
        <v>145</v>
      </c>
      <c r="AU815" s="250" t="s">
        <v>143</v>
      </c>
      <c r="AV815" s="14" t="s">
        <v>143</v>
      </c>
      <c r="AW815" s="14" t="s">
        <v>4</v>
      </c>
      <c r="AX815" s="14" t="s">
        <v>81</v>
      </c>
      <c r="AY815" s="250" t="s">
        <v>135</v>
      </c>
    </row>
    <row r="816" s="12" customFormat="1" ht="22.8" customHeight="1">
      <c r="A816" s="12"/>
      <c r="B816" s="199"/>
      <c r="C816" s="200"/>
      <c r="D816" s="201" t="s">
        <v>72</v>
      </c>
      <c r="E816" s="213" t="s">
        <v>1024</v>
      </c>
      <c r="F816" s="213" t="s">
        <v>1025</v>
      </c>
      <c r="G816" s="200"/>
      <c r="H816" s="200"/>
      <c r="I816" s="203"/>
      <c r="J816" s="214">
        <f>BK816</f>
        <v>0</v>
      </c>
      <c r="K816" s="200"/>
      <c r="L816" s="205"/>
      <c r="M816" s="206"/>
      <c r="N816" s="207"/>
      <c r="O816" s="207"/>
      <c r="P816" s="208">
        <f>SUM(P817:P1084)</f>
        <v>0</v>
      </c>
      <c r="Q816" s="207"/>
      <c r="R816" s="208">
        <f>SUM(R817:R1084)</f>
        <v>0.028398000000000003</v>
      </c>
      <c r="S816" s="207"/>
      <c r="T816" s="209">
        <f>SUM(T817:T1084)</f>
        <v>0.024080000000000001</v>
      </c>
      <c r="U816" s="12"/>
      <c r="V816" s="12"/>
      <c r="W816" s="12"/>
      <c r="X816" s="12"/>
      <c r="Y816" s="12"/>
      <c r="Z816" s="12"/>
      <c r="AA816" s="12"/>
      <c r="AB816" s="12"/>
      <c r="AC816" s="12"/>
      <c r="AD816" s="12"/>
      <c r="AE816" s="12"/>
      <c r="AR816" s="210" t="s">
        <v>143</v>
      </c>
      <c r="AT816" s="211" t="s">
        <v>72</v>
      </c>
      <c r="AU816" s="211" t="s">
        <v>81</v>
      </c>
      <c r="AY816" s="210" t="s">
        <v>135</v>
      </c>
      <c r="BK816" s="212">
        <f>SUM(BK817:BK1084)</f>
        <v>0</v>
      </c>
    </row>
    <row r="817" s="2" customFormat="1" ht="16.5" customHeight="1">
      <c r="A817" s="38"/>
      <c r="B817" s="39"/>
      <c r="C817" s="215" t="s">
        <v>1026</v>
      </c>
      <c r="D817" s="215" t="s">
        <v>138</v>
      </c>
      <c r="E817" s="216" t="s">
        <v>1027</v>
      </c>
      <c r="F817" s="217" t="s">
        <v>1028</v>
      </c>
      <c r="G817" s="218" t="s">
        <v>960</v>
      </c>
      <c r="H817" s="219">
        <v>1</v>
      </c>
      <c r="I817" s="220"/>
      <c r="J817" s="221">
        <f>ROUND(I817*H817,2)</f>
        <v>0</v>
      </c>
      <c r="K817" s="222"/>
      <c r="L817" s="44"/>
      <c r="M817" s="223" t="s">
        <v>1</v>
      </c>
      <c r="N817" s="224" t="s">
        <v>39</v>
      </c>
      <c r="O817" s="91"/>
      <c r="P817" s="225">
        <f>O817*H817</f>
        <v>0</v>
      </c>
      <c r="Q817" s="225">
        <v>0</v>
      </c>
      <c r="R817" s="225">
        <f>Q817*H817</f>
        <v>0</v>
      </c>
      <c r="S817" s="225">
        <v>0</v>
      </c>
      <c r="T817" s="226">
        <f>S817*H817</f>
        <v>0</v>
      </c>
      <c r="U817" s="38"/>
      <c r="V817" s="38"/>
      <c r="W817" s="38"/>
      <c r="X817" s="38"/>
      <c r="Y817" s="38"/>
      <c r="Z817" s="38"/>
      <c r="AA817" s="38"/>
      <c r="AB817" s="38"/>
      <c r="AC817" s="38"/>
      <c r="AD817" s="38"/>
      <c r="AE817" s="38"/>
      <c r="AR817" s="227" t="s">
        <v>258</v>
      </c>
      <c r="AT817" s="227" t="s">
        <v>138</v>
      </c>
      <c r="AU817" s="227" t="s">
        <v>143</v>
      </c>
      <c r="AY817" s="17" t="s">
        <v>135</v>
      </c>
      <c r="BE817" s="228">
        <f>IF(N817="základní",J817,0)</f>
        <v>0</v>
      </c>
      <c r="BF817" s="228">
        <f>IF(N817="snížená",J817,0)</f>
        <v>0</v>
      </c>
      <c r="BG817" s="228">
        <f>IF(N817="zákl. přenesená",J817,0)</f>
        <v>0</v>
      </c>
      <c r="BH817" s="228">
        <f>IF(N817="sníž. přenesená",J817,0)</f>
        <v>0</v>
      </c>
      <c r="BI817" s="228">
        <f>IF(N817="nulová",J817,0)</f>
        <v>0</v>
      </c>
      <c r="BJ817" s="17" t="s">
        <v>143</v>
      </c>
      <c r="BK817" s="228">
        <f>ROUND(I817*H817,2)</f>
        <v>0</v>
      </c>
      <c r="BL817" s="17" t="s">
        <v>258</v>
      </c>
      <c r="BM817" s="227" t="s">
        <v>1029</v>
      </c>
    </row>
    <row r="818" s="14" customFormat="1">
      <c r="A818" s="14"/>
      <c r="B818" s="240"/>
      <c r="C818" s="241"/>
      <c r="D818" s="231" t="s">
        <v>145</v>
      </c>
      <c r="E818" s="242" t="s">
        <v>1</v>
      </c>
      <c r="F818" s="243" t="s">
        <v>81</v>
      </c>
      <c r="G818" s="241"/>
      <c r="H818" s="244">
        <v>1</v>
      </c>
      <c r="I818" s="245"/>
      <c r="J818" s="241"/>
      <c r="K818" s="241"/>
      <c r="L818" s="246"/>
      <c r="M818" s="247"/>
      <c r="N818" s="248"/>
      <c r="O818" s="248"/>
      <c r="P818" s="248"/>
      <c r="Q818" s="248"/>
      <c r="R818" s="248"/>
      <c r="S818" s="248"/>
      <c r="T818" s="249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0" t="s">
        <v>145</v>
      </c>
      <c r="AU818" s="250" t="s">
        <v>143</v>
      </c>
      <c r="AV818" s="14" t="s">
        <v>143</v>
      </c>
      <c r="AW818" s="14" t="s">
        <v>30</v>
      </c>
      <c r="AX818" s="14" t="s">
        <v>81</v>
      </c>
      <c r="AY818" s="250" t="s">
        <v>135</v>
      </c>
    </row>
    <row r="819" s="2" customFormat="1" ht="16.5" customHeight="1">
      <c r="A819" s="38"/>
      <c r="B819" s="39"/>
      <c r="C819" s="215" t="s">
        <v>1030</v>
      </c>
      <c r="D819" s="215" t="s">
        <v>138</v>
      </c>
      <c r="E819" s="216" t="s">
        <v>1031</v>
      </c>
      <c r="F819" s="217" t="s">
        <v>1032</v>
      </c>
      <c r="G819" s="218" t="s">
        <v>141</v>
      </c>
      <c r="H819" s="219">
        <v>22</v>
      </c>
      <c r="I819" s="220"/>
      <c r="J819" s="221">
        <f>ROUND(I819*H819,2)</f>
        <v>0</v>
      </c>
      <c r="K819" s="222"/>
      <c r="L819" s="44"/>
      <c r="M819" s="223" t="s">
        <v>1</v>
      </c>
      <c r="N819" s="224" t="s">
        <v>39</v>
      </c>
      <c r="O819" s="91"/>
      <c r="P819" s="225">
        <f>O819*H819</f>
        <v>0</v>
      </c>
      <c r="Q819" s="225">
        <v>0</v>
      </c>
      <c r="R819" s="225">
        <f>Q819*H819</f>
        <v>0</v>
      </c>
      <c r="S819" s="225">
        <v>0</v>
      </c>
      <c r="T819" s="226">
        <f>S819*H819</f>
        <v>0</v>
      </c>
      <c r="U819" s="38"/>
      <c r="V819" s="38"/>
      <c r="W819" s="38"/>
      <c r="X819" s="38"/>
      <c r="Y819" s="38"/>
      <c r="Z819" s="38"/>
      <c r="AA819" s="38"/>
      <c r="AB819" s="38"/>
      <c r="AC819" s="38"/>
      <c r="AD819" s="38"/>
      <c r="AE819" s="38"/>
      <c r="AR819" s="227" t="s">
        <v>258</v>
      </c>
      <c r="AT819" s="227" t="s">
        <v>138</v>
      </c>
      <c r="AU819" s="227" t="s">
        <v>143</v>
      </c>
      <c r="AY819" s="17" t="s">
        <v>135</v>
      </c>
      <c r="BE819" s="228">
        <f>IF(N819="základní",J819,0)</f>
        <v>0</v>
      </c>
      <c r="BF819" s="228">
        <f>IF(N819="snížená",J819,0)</f>
        <v>0</v>
      </c>
      <c r="BG819" s="228">
        <f>IF(N819="zákl. přenesená",J819,0)</f>
        <v>0</v>
      </c>
      <c r="BH819" s="228">
        <f>IF(N819="sníž. přenesená",J819,0)</f>
        <v>0</v>
      </c>
      <c r="BI819" s="228">
        <f>IF(N819="nulová",J819,0)</f>
        <v>0</v>
      </c>
      <c r="BJ819" s="17" t="s">
        <v>143</v>
      </c>
      <c r="BK819" s="228">
        <f>ROUND(I819*H819,2)</f>
        <v>0</v>
      </c>
      <c r="BL819" s="17" t="s">
        <v>258</v>
      </c>
      <c r="BM819" s="227" t="s">
        <v>1033</v>
      </c>
    </row>
    <row r="820" s="14" customFormat="1">
      <c r="A820" s="14"/>
      <c r="B820" s="240"/>
      <c r="C820" s="241"/>
      <c r="D820" s="231" t="s">
        <v>145</v>
      </c>
      <c r="E820" s="242" t="s">
        <v>1</v>
      </c>
      <c r="F820" s="243" t="s">
        <v>289</v>
      </c>
      <c r="G820" s="241"/>
      <c r="H820" s="244">
        <v>22</v>
      </c>
      <c r="I820" s="245"/>
      <c r="J820" s="241"/>
      <c r="K820" s="241"/>
      <c r="L820" s="246"/>
      <c r="M820" s="247"/>
      <c r="N820" s="248"/>
      <c r="O820" s="248"/>
      <c r="P820" s="248"/>
      <c r="Q820" s="248"/>
      <c r="R820" s="248"/>
      <c r="S820" s="248"/>
      <c r="T820" s="249"/>
      <c r="U820" s="14"/>
      <c r="V820" s="14"/>
      <c r="W820" s="14"/>
      <c r="X820" s="14"/>
      <c r="Y820" s="14"/>
      <c r="Z820" s="14"/>
      <c r="AA820" s="14"/>
      <c r="AB820" s="14"/>
      <c r="AC820" s="14"/>
      <c r="AD820" s="14"/>
      <c r="AE820" s="14"/>
      <c r="AT820" s="250" t="s">
        <v>145</v>
      </c>
      <c r="AU820" s="250" t="s">
        <v>143</v>
      </c>
      <c r="AV820" s="14" t="s">
        <v>143</v>
      </c>
      <c r="AW820" s="14" t="s">
        <v>30</v>
      </c>
      <c r="AX820" s="14" t="s">
        <v>81</v>
      </c>
      <c r="AY820" s="250" t="s">
        <v>135</v>
      </c>
    </row>
    <row r="821" s="2" customFormat="1" ht="24.15" customHeight="1">
      <c r="A821" s="38"/>
      <c r="B821" s="39"/>
      <c r="C821" s="262" t="s">
        <v>1034</v>
      </c>
      <c r="D821" s="262" t="s">
        <v>154</v>
      </c>
      <c r="E821" s="263" t="s">
        <v>1035</v>
      </c>
      <c r="F821" s="264" t="s">
        <v>1036</v>
      </c>
      <c r="G821" s="265" t="s">
        <v>141</v>
      </c>
      <c r="H821" s="266">
        <v>22</v>
      </c>
      <c r="I821" s="267"/>
      <c r="J821" s="268">
        <f>ROUND(I821*H821,2)</f>
        <v>0</v>
      </c>
      <c r="K821" s="269"/>
      <c r="L821" s="270"/>
      <c r="M821" s="271" t="s">
        <v>1</v>
      </c>
      <c r="N821" s="272" t="s">
        <v>39</v>
      </c>
      <c r="O821" s="91"/>
      <c r="P821" s="225">
        <f>O821*H821</f>
        <v>0</v>
      </c>
      <c r="Q821" s="225">
        <v>9.0000000000000006E-05</v>
      </c>
      <c r="R821" s="225">
        <f>Q821*H821</f>
        <v>0.00198</v>
      </c>
      <c r="S821" s="225">
        <v>0</v>
      </c>
      <c r="T821" s="226">
        <f>S821*H821</f>
        <v>0</v>
      </c>
      <c r="U821" s="38"/>
      <c r="V821" s="38"/>
      <c r="W821" s="38"/>
      <c r="X821" s="38"/>
      <c r="Y821" s="38"/>
      <c r="Z821" s="38"/>
      <c r="AA821" s="38"/>
      <c r="AB821" s="38"/>
      <c r="AC821" s="38"/>
      <c r="AD821" s="38"/>
      <c r="AE821" s="38"/>
      <c r="AR821" s="227" t="s">
        <v>335</v>
      </c>
      <c r="AT821" s="227" t="s">
        <v>154</v>
      </c>
      <c r="AU821" s="227" t="s">
        <v>143</v>
      </c>
      <c r="AY821" s="17" t="s">
        <v>135</v>
      </c>
      <c r="BE821" s="228">
        <f>IF(N821="základní",J821,0)</f>
        <v>0</v>
      </c>
      <c r="BF821" s="228">
        <f>IF(N821="snížená",J821,0)</f>
        <v>0</v>
      </c>
      <c r="BG821" s="228">
        <f>IF(N821="zákl. přenesená",J821,0)</f>
        <v>0</v>
      </c>
      <c r="BH821" s="228">
        <f>IF(N821="sníž. přenesená",J821,0)</f>
        <v>0</v>
      </c>
      <c r="BI821" s="228">
        <f>IF(N821="nulová",J821,0)</f>
        <v>0</v>
      </c>
      <c r="BJ821" s="17" t="s">
        <v>143</v>
      </c>
      <c r="BK821" s="228">
        <f>ROUND(I821*H821,2)</f>
        <v>0</v>
      </c>
      <c r="BL821" s="17" t="s">
        <v>258</v>
      </c>
      <c r="BM821" s="227" t="s">
        <v>1037</v>
      </c>
    </row>
    <row r="822" s="14" customFormat="1">
      <c r="A822" s="14"/>
      <c r="B822" s="240"/>
      <c r="C822" s="241"/>
      <c r="D822" s="231" t="s">
        <v>145</v>
      </c>
      <c r="E822" s="242" t="s">
        <v>1</v>
      </c>
      <c r="F822" s="243" t="s">
        <v>289</v>
      </c>
      <c r="G822" s="241"/>
      <c r="H822" s="244">
        <v>22</v>
      </c>
      <c r="I822" s="245"/>
      <c r="J822" s="241"/>
      <c r="K822" s="241"/>
      <c r="L822" s="246"/>
      <c r="M822" s="247"/>
      <c r="N822" s="248"/>
      <c r="O822" s="248"/>
      <c r="P822" s="248"/>
      <c r="Q822" s="248"/>
      <c r="R822" s="248"/>
      <c r="S822" s="248"/>
      <c r="T822" s="249"/>
      <c r="U822" s="14"/>
      <c r="V822" s="14"/>
      <c r="W822" s="14"/>
      <c r="X822" s="14"/>
      <c r="Y822" s="14"/>
      <c r="Z822" s="14"/>
      <c r="AA822" s="14"/>
      <c r="AB822" s="14"/>
      <c r="AC822" s="14"/>
      <c r="AD822" s="14"/>
      <c r="AE822" s="14"/>
      <c r="AT822" s="250" t="s">
        <v>145</v>
      </c>
      <c r="AU822" s="250" t="s">
        <v>143</v>
      </c>
      <c r="AV822" s="14" t="s">
        <v>143</v>
      </c>
      <c r="AW822" s="14" t="s">
        <v>30</v>
      </c>
      <c r="AX822" s="14" t="s">
        <v>81</v>
      </c>
      <c r="AY822" s="250" t="s">
        <v>135</v>
      </c>
    </row>
    <row r="823" s="2" customFormat="1" ht="21.75" customHeight="1">
      <c r="A823" s="38"/>
      <c r="B823" s="39"/>
      <c r="C823" s="215" t="s">
        <v>1038</v>
      </c>
      <c r="D823" s="215" t="s">
        <v>138</v>
      </c>
      <c r="E823" s="216" t="s">
        <v>1039</v>
      </c>
      <c r="F823" s="217" t="s">
        <v>1040</v>
      </c>
      <c r="G823" s="218" t="s">
        <v>141</v>
      </c>
      <c r="H823" s="219">
        <v>29</v>
      </c>
      <c r="I823" s="220"/>
      <c r="J823" s="221">
        <f>ROUND(I823*H823,2)</f>
        <v>0</v>
      </c>
      <c r="K823" s="222"/>
      <c r="L823" s="44"/>
      <c r="M823" s="223" t="s">
        <v>1</v>
      </c>
      <c r="N823" s="224" t="s">
        <v>39</v>
      </c>
      <c r="O823" s="91"/>
      <c r="P823" s="225">
        <f>O823*H823</f>
        <v>0</v>
      </c>
      <c r="Q823" s="225">
        <v>0</v>
      </c>
      <c r="R823" s="225">
        <f>Q823*H823</f>
        <v>0</v>
      </c>
      <c r="S823" s="225">
        <v>0</v>
      </c>
      <c r="T823" s="226">
        <f>S823*H823</f>
        <v>0</v>
      </c>
      <c r="U823" s="38"/>
      <c r="V823" s="38"/>
      <c r="W823" s="38"/>
      <c r="X823" s="38"/>
      <c r="Y823" s="38"/>
      <c r="Z823" s="38"/>
      <c r="AA823" s="38"/>
      <c r="AB823" s="38"/>
      <c r="AC823" s="38"/>
      <c r="AD823" s="38"/>
      <c r="AE823" s="38"/>
      <c r="AR823" s="227" t="s">
        <v>258</v>
      </c>
      <c r="AT823" s="227" t="s">
        <v>138</v>
      </c>
      <c r="AU823" s="227" t="s">
        <v>143</v>
      </c>
      <c r="AY823" s="17" t="s">
        <v>135</v>
      </c>
      <c r="BE823" s="228">
        <f>IF(N823="základní",J823,0)</f>
        <v>0</v>
      </c>
      <c r="BF823" s="228">
        <f>IF(N823="snížená",J823,0)</f>
        <v>0</v>
      </c>
      <c r="BG823" s="228">
        <f>IF(N823="zákl. přenesená",J823,0)</f>
        <v>0</v>
      </c>
      <c r="BH823" s="228">
        <f>IF(N823="sníž. přenesená",J823,0)</f>
        <v>0</v>
      </c>
      <c r="BI823" s="228">
        <f>IF(N823="nulová",J823,0)</f>
        <v>0</v>
      </c>
      <c r="BJ823" s="17" t="s">
        <v>143</v>
      </c>
      <c r="BK823" s="228">
        <f>ROUND(I823*H823,2)</f>
        <v>0</v>
      </c>
      <c r="BL823" s="17" t="s">
        <v>258</v>
      </c>
      <c r="BM823" s="227" t="s">
        <v>1041</v>
      </c>
    </row>
    <row r="824" s="14" customFormat="1">
      <c r="A824" s="14"/>
      <c r="B824" s="240"/>
      <c r="C824" s="241"/>
      <c r="D824" s="231" t="s">
        <v>145</v>
      </c>
      <c r="E824" s="242" t="s">
        <v>1</v>
      </c>
      <c r="F824" s="243" t="s">
        <v>321</v>
      </c>
      <c r="G824" s="241"/>
      <c r="H824" s="244">
        <v>29</v>
      </c>
      <c r="I824" s="245"/>
      <c r="J824" s="241"/>
      <c r="K824" s="241"/>
      <c r="L824" s="246"/>
      <c r="M824" s="247"/>
      <c r="N824" s="248"/>
      <c r="O824" s="248"/>
      <c r="P824" s="248"/>
      <c r="Q824" s="248"/>
      <c r="R824" s="248"/>
      <c r="S824" s="248"/>
      <c r="T824" s="249"/>
      <c r="U824" s="14"/>
      <c r="V824" s="14"/>
      <c r="W824" s="14"/>
      <c r="X824" s="14"/>
      <c r="Y824" s="14"/>
      <c r="Z824" s="14"/>
      <c r="AA824" s="14"/>
      <c r="AB824" s="14"/>
      <c r="AC824" s="14"/>
      <c r="AD824" s="14"/>
      <c r="AE824" s="14"/>
      <c r="AT824" s="250" t="s">
        <v>145</v>
      </c>
      <c r="AU824" s="250" t="s">
        <v>143</v>
      </c>
      <c r="AV824" s="14" t="s">
        <v>143</v>
      </c>
      <c r="AW824" s="14" t="s">
        <v>30</v>
      </c>
      <c r="AX824" s="14" t="s">
        <v>81</v>
      </c>
      <c r="AY824" s="250" t="s">
        <v>135</v>
      </c>
    </row>
    <row r="825" s="2" customFormat="1" ht="16.5" customHeight="1">
      <c r="A825" s="38"/>
      <c r="B825" s="39"/>
      <c r="C825" s="262" t="s">
        <v>1042</v>
      </c>
      <c r="D825" s="262" t="s">
        <v>154</v>
      </c>
      <c r="E825" s="263" t="s">
        <v>1043</v>
      </c>
      <c r="F825" s="264" t="s">
        <v>1044</v>
      </c>
      <c r="G825" s="265" t="s">
        <v>141</v>
      </c>
      <c r="H825" s="266">
        <v>29</v>
      </c>
      <c r="I825" s="267"/>
      <c r="J825" s="268">
        <f>ROUND(I825*H825,2)</f>
        <v>0</v>
      </c>
      <c r="K825" s="269"/>
      <c r="L825" s="270"/>
      <c r="M825" s="271" t="s">
        <v>1</v>
      </c>
      <c r="N825" s="272" t="s">
        <v>39</v>
      </c>
      <c r="O825" s="91"/>
      <c r="P825" s="225">
        <f>O825*H825</f>
        <v>0</v>
      </c>
      <c r="Q825" s="225">
        <v>2.0000000000000002E-05</v>
      </c>
      <c r="R825" s="225">
        <f>Q825*H825</f>
        <v>0.00058</v>
      </c>
      <c r="S825" s="225">
        <v>0</v>
      </c>
      <c r="T825" s="226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27" t="s">
        <v>335</v>
      </c>
      <c r="AT825" s="227" t="s">
        <v>154</v>
      </c>
      <c r="AU825" s="227" t="s">
        <v>143</v>
      </c>
      <c r="AY825" s="17" t="s">
        <v>135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17" t="s">
        <v>143</v>
      </c>
      <c r="BK825" s="228">
        <f>ROUND(I825*H825,2)</f>
        <v>0</v>
      </c>
      <c r="BL825" s="17" t="s">
        <v>258</v>
      </c>
      <c r="BM825" s="227" t="s">
        <v>1045</v>
      </c>
    </row>
    <row r="826" s="14" customFormat="1">
      <c r="A826" s="14"/>
      <c r="B826" s="240"/>
      <c r="C826" s="241"/>
      <c r="D826" s="231" t="s">
        <v>145</v>
      </c>
      <c r="E826" s="242" t="s">
        <v>1</v>
      </c>
      <c r="F826" s="243" t="s">
        <v>321</v>
      </c>
      <c r="G826" s="241"/>
      <c r="H826" s="244">
        <v>29</v>
      </c>
      <c r="I826" s="245"/>
      <c r="J826" s="241"/>
      <c r="K826" s="241"/>
      <c r="L826" s="246"/>
      <c r="M826" s="247"/>
      <c r="N826" s="248"/>
      <c r="O826" s="248"/>
      <c r="P826" s="248"/>
      <c r="Q826" s="248"/>
      <c r="R826" s="248"/>
      <c r="S826" s="248"/>
      <c r="T826" s="249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50" t="s">
        <v>145</v>
      </c>
      <c r="AU826" s="250" t="s">
        <v>143</v>
      </c>
      <c r="AV826" s="14" t="s">
        <v>143</v>
      </c>
      <c r="AW826" s="14" t="s">
        <v>30</v>
      </c>
      <c r="AX826" s="14" t="s">
        <v>81</v>
      </c>
      <c r="AY826" s="250" t="s">
        <v>135</v>
      </c>
    </row>
    <row r="827" s="2" customFormat="1" ht="24.15" customHeight="1">
      <c r="A827" s="38"/>
      <c r="B827" s="39"/>
      <c r="C827" s="215" t="s">
        <v>1046</v>
      </c>
      <c r="D827" s="215" t="s">
        <v>138</v>
      </c>
      <c r="E827" s="216" t="s">
        <v>1047</v>
      </c>
      <c r="F827" s="217" t="s">
        <v>1048</v>
      </c>
      <c r="G827" s="218" t="s">
        <v>324</v>
      </c>
      <c r="H827" s="219">
        <v>258</v>
      </c>
      <c r="I827" s="220"/>
      <c r="J827" s="221">
        <f>ROUND(I827*H827,2)</f>
        <v>0</v>
      </c>
      <c r="K827" s="222"/>
      <c r="L827" s="44"/>
      <c r="M827" s="223" t="s">
        <v>1</v>
      </c>
      <c r="N827" s="224" t="s">
        <v>39</v>
      </c>
      <c r="O827" s="91"/>
      <c r="P827" s="225">
        <f>O827*H827</f>
        <v>0</v>
      </c>
      <c r="Q827" s="225">
        <v>0</v>
      </c>
      <c r="R827" s="225">
        <f>Q827*H827</f>
        <v>0</v>
      </c>
      <c r="S827" s="225">
        <v>0</v>
      </c>
      <c r="T827" s="226">
        <f>S827*H827</f>
        <v>0</v>
      </c>
      <c r="U827" s="38"/>
      <c r="V827" s="38"/>
      <c r="W827" s="38"/>
      <c r="X827" s="38"/>
      <c r="Y827" s="38"/>
      <c r="Z827" s="38"/>
      <c r="AA827" s="38"/>
      <c r="AB827" s="38"/>
      <c r="AC827" s="38"/>
      <c r="AD827" s="38"/>
      <c r="AE827" s="38"/>
      <c r="AR827" s="227" t="s">
        <v>258</v>
      </c>
      <c r="AT827" s="227" t="s">
        <v>138</v>
      </c>
      <c r="AU827" s="227" t="s">
        <v>143</v>
      </c>
      <c r="AY827" s="17" t="s">
        <v>135</v>
      </c>
      <c r="BE827" s="228">
        <f>IF(N827="základní",J827,0)</f>
        <v>0</v>
      </c>
      <c r="BF827" s="228">
        <f>IF(N827="snížená",J827,0)</f>
        <v>0</v>
      </c>
      <c r="BG827" s="228">
        <f>IF(N827="zákl. přenesená",J827,0)</f>
        <v>0</v>
      </c>
      <c r="BH827" s="228">
        <f>IF(N827="sníž. přenesená",J827,0)</f>
        <v>0</v>
      </c>
      <c r="BI827" s="228">
        <f>IF(N827="nulová",J827,0)</f>
        <v>0</v>
      </c>
      <c r="BJ827" s="17" t="s">
        <v>143</v>
      </c>
      <c r="BK827" s="228">
        <f>ROUND(I827*H827,2)</f>
        <v>0</v>
      </c>
      <c r="BL827" s="17" t="s">
        <v>258</v>
      </c>
      <c r="BM827" s="227" t="s">
        <v>1049</v>
      </c>
    </row>
    <row r="828" s="14" customFormat="1">
      <c r="A828" s="14"/>
      <c r="B828" s="240"/>
      <c r="C828" s="241"/>
      <c r="D828" s="231" t="s">
        <v>145</v>
      </c>
      <c r="E828" s="242" t="s">
        <v>1</v>
      </c>
      <c r="F828" s="243" t="s">
        <v>1050</v>
      </c>
      <c r="G828" s="241"/>
      <c r="H828" s="244">
        <v>258</v>
      </c>
      <c r="I828" s="245"/>
      <c r="J828" s="241"/>
      <c r="K828" s="241"/>
      <c r="L828" s="246"/>
      <c r="M828" s="247"/>
      <c r="N828" s="248"/>
      <c r="O828" s="248"/>
      <c r="P828" s="248"/>
      <c r="Q828" s="248"/>
      <c r="R828" s="248"/>
      <c r="S828" s="248"/>
      <c r="T828" s="249"/>
      <c r="U828" s="14"/>
      <c r="V828" s="14"/>
      <c r="W828" s="14"/>
      <c r="X828" s="14"/>
      <c r="Y828" s="14"/>
      <c r="Z828" s="14"/>
      <c r="AA828" s="14"/>
      <c r="AB828" s="14"/>
      <c r="AC828" s="14"/>
      <c r="AD828" s="14"/>
      <c r="AE828" s="14"/>
      <c r="AT828" s="250" t="s">
        <v>145</v>
      </c>
      <c r="AU828" s="250" t="s">
        <v>143</v>
      </c>
      <c r="AV828" s="14" t="s">
        <v>143</v>
      </c>
      <c r="AW828" s="14" t="s">
        <v>30</v>
      </c>
      <c r="AX828" s="14" t="s">
        <v>81</v>
      </c>
      <c r="AY828" s="250" t="s">
        <v>135</v>
      </c>
    </row>
    <row r="829" s="2" customFormat="1" ht="24.15" customHeight="1">
      <c r="A829" s="38"/>
      <c r="B829" s="39"/>
      <c r="C829" s="262" t="s">
        <v>1051</v>
      </c>
      <c r="D829" s="262" t="s">
        <v>154</v>
      </c>
      <c r="E829" s="263" t="s">
        <v>1052</v>
      </c>
      <c r="F829" s="264" t="s">
        <v>1053</v>
      </c>
      <c r="G829" s="265" t="s">
        <v>324</v>
      </c>
      <c r="H829" s="266">
        <v>118.8</v>
      </c>
      <c r="I829" s="267"/>
      <c r="J829" s="268">
        <f>ROUND(I829*H829,2)</f>
        <v>0</v>
      </c>
      <c r="K829" s="269"/>
      <c r="L829" s="270"/>
      <c r="M829" s="271" t="s">
        <v>1</v>
      </c>
      <c r="N829" s="272" t="s">
        <v>39</v>
      </c>
      <c r="O829" s="91"/>
      <c r="P829" s="225">
        <f>O829*H829</f>
        <v>0</v>
      </c>
      <c r="Q829" s="225">
        <v>1.0000000000000001E-05</v>
      </c>
      <c r="R829" s="225">
        <f>Q829*H829</f>
        <v>0.001188</v>
      </c>
      <c r="S829" s="225">
        <v>0</v>
      </c>
      <c r="T829" s="226">
        <f>S829*H829</f>
        <v>0</v>
      </c>
      <c r="U829" s="38"/>
      <c r="V829" s="38"/>
      <c r="W829" s="38"/>
      <c r="X829" s="38"/>
      <c r="Y829" s="38"/>
      <c r="Z829" s="38"/>
      <c r="AA829" s="38"/>
      <c r="AB829" s="38"/>
      <c r="AC829" s="38"/>
      <c r="AD829" s="38"/>
      <c r="AE829" s="38"/>
      <c r="AR829" s="227" t="s">
        <v>335</v>
      </c>
      <c r="AT829" s="227" t="s">
        <v>154</v>
      </c>
      <c r="AU829" s="227" t="s">
        <v>143</v>
      </c>
      <c r="AY829" s="17" t="s">
        <v>135</v>
      </c>
      <c r="BE829" s="228">
        <f>IF(N829="základní",J829,0)</f>
        <v>0</v>
      </c>
      <c r="BF829" s="228">
        <f>IF(N829="snížená",J829,0)</f>
        <v>0</v>
      </c>
      <c r="BG829" s="228">
        <f>IF(N829="zákl. přenesená",J829,0)</f>
        <v>0</v>
      </c>
      <c r="BH829" s="228">
        <f>IF(N829="sníž. přenesená",J829,0)</f>
        <v>0</v>
      </c>
      <c r="BI829" s="228">
        <f>IF(N829="nulová",J829,0)</f>
        <v>0</v>
      </c>
      <c r="BJ829" s="17" t="s">
        <v>143</v>
      </c>
      <c r="BK829" s="228">
        <f>ROUND(I829*H829,2)</f>
        <v>0</v>
      </c>
      <c r="BL829" s="17" t="s">
        <v>258</v>
      </c>
      <c r="BM829" s="227" t="s">
        <v>1054</v>
      </c>
    </row>
    <row r="830" s="13" customFormat="1">
      <c r="A830" s="13"/>
      <c r="B830" s="229"/>
      <c r="C830" s="230"/>
      <c r="D830" s="231" t="s">
        <v>145</v>
      </c>
      <c r="E830" s="232" t="s">
        <v>1</v>
      </c>
      <c r="F830" s="233" t="s">
        <v>1055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145</v>
      </c>
      <c r="AU830" s="239" t="s">
        <v>143</v>
      </c>
      <c r="AV830" s="13" t="s">
        <v>81</v>
      </c>
      <c r="AW830" s="13" t="s">
        <v>30</v>
      </c>
      <c r="AX830" s="13" t="s">
        <v>73</v>
      </c>
      <c r="AY830" s="239" t="s">
        <v>135</v>
      </c>
    </row>
    <row r="831" s="13" customFormat="1">
      <c r="A831" s="13"/>
      <c r="B831" s="229"/>
      <c r="C831" s="230"/>
      <c r="D831" s="231" t="s">
        <v>145</v>
      </c>
      <c r="E831" s="232" t="s">
        <v>1</v>
      </c>
      <c r="F831" s="233" t="s">
        <v>1056</v>
      </c>
      <c r="G831" s="230"/>
      <c r="H831" s="232" t="s">
        <v>1</v>
      </c>
      <c r="I831" s="234"/>
      <c r="J831" s="230"/>
      <c r="K831" s="230"/>
      <c r="L831" s="235"/>
      <c r="M831" s="236"/>
      <c r="N831" s="237"/>
      <c r="O831" s="237"/>
      <c r="P831" s="237"/>
      <c r="Q831" s="237"/>
      <c r="R831" s="237"/>
      <c r="S831" s="237"/>
      <c r="T831" s="238"/>
      <c r="U831" s="13"/>
      <c r="V831" s="13"/>
      <c r="W831" s="13"/>
      <c r="X831" s="13"/>
      <c r="Y831" s="13"/>
      <c r="Z831" s="13"/>
      <c r="AA831" s="13"/>
      <c r="AB831" s="13"/>
      <c r="AC831" s="13"/>
      <c r="AD831" s="13"/>
      <c r="AE831" s="13"/>
      <c r="AT831" s="239" t="s">
        <v>145</v>
      </c>
      <c r="AU831" s="239" t="s">
        <v>143</v>
      </c>
      <c r="AV831" s="13" t="s">
        <v>81</v>
      </c>
      <c r="AW831" s="13" t="s">
        <v>30</v>
      </c>
      <c r="AX831" s="13" t="s">
        <v>73</v>
      </c>
      <c r="AY831" s="239" t="s">
        <v>135</v>
      </c>
    </row>
    <row r="832" s="13" customFormat="1">
      <c r="A832" s="13"/>
      <c r="B832" s="229"/>
      <c r="C832" s="230"/>
      <c r="D832" s="231" t="s">
        <v>145</v>
      </c>
      <c r="E832" s="232" t="s">
        <v>1</v>
      </c>
      <c r="F832" s="233" t="s">
        <v>735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145</v>
      </c>
      <c r="AU832" s="239" t="s">
        <v>143</v>
      </c>
      <c r="AV832" s="13" t="s">
        <v>81</v>
      </c>
      <c r="AW832" s="13" t="s">
        <v>30</v>
      </c>
      <c r="AX832" s="13" t="s">
        <v>73</v>
      </c>
      <c r="AY832" s="239" t="s">
        <v>135</v>
      </c>
    </row>
    <row r="833" s="14" customFormat="1">
      <c r="A833" s="14"/>
      <c r="B833" s="240"/>
      <c r="C833" s="241"/>
      <c r="D833" s="231" t="s">
        <v>145</v>
      </c>
      <c r="E833" s="242" t="s">
        <v>1</v>
      </c>
      <c r="F833" s="243" t="s">
        <v>268</v>
      </c>
      <c r="G833" s="241"/>
      <c r="H833" s="244">
        <v>18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145</v>
      </c>
      <c r="AU833" s="250" t="s">
        <v>143</v>
      </c>
      <c r="AV833" s="14" t="s">
        <v>143</v>
      </c>
      <c r="AW833" s="14" t="s">
        <v>30</v>
      </c>
      <c r="AX833" s="14" t="s">
        <v>73</v>
      </c>
      <c r="AY833" s="250" t="s">
        <v>135</v>
      </c>
    </row>
    <row r="834" s="13" customFormat="1">
      <c r="A834" s="13"/>
      <c r="B834" s="229"/>
      <c r="C834" s="230"/>
      <c r="D834" s="231" t="s">
        <v>145</v>
      </c>
      <c r="E834" s="232" t="s">
        <v>1</v>
      </c>
      <c r="F834" s="233" t="s">
        <v>970</v>
      </c>
      <c r="G834" s="230"/>
      <c r="H834" s="232" t="s">
        <v>1</v>
      </c>
      <c r="I834" s="234"/>
      <c r="J834" s="230"/>
      <c r="K834" s="230"/>
      <c r="L834" s="235"/>
      <c r="M834" s="236"/>
      <c r="N834" s="237"/>
      <c r="O834" s="237"/>
      <c r="P834" s="237"/>
      <c r="Q834" s="237"/>
      <c r="R834" s="237"/>
      <c r="S834" s="237"/>
      <c r="T834" s="238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39" t="s">
        <v>145</v>
      </c>
      <c r="AU834" s="239" t="s">
        <v>143</v>
      </c>
      <c r="AV834" s="13" t="s">
        <v>81</v>
      </c>
      <c r="AW834" s="13" t="s">
        <v>30</v>
      </c>
      <c r="AX834" s="13" t="s">
        <v>73</v>
      </c>
      <c r="AY834" s="239" t="s">
        <v>135</v>
      </c>
    </row>
    <row r="835" s="14" customFormat="1">
      <c r="A835" s="14"/>
      <c r="B835" s="240"/>
      <c r="C835" s="241"/>
      <c r="D835" s="231" t="s">
        <v>145</v>
      </c>
      <c r="E835" s="242" t="s">
        <v>1</v>
      </c>
      <c r="F835" s="243" t="s">
        <v>249</v>
      </c>
      <c r="G835" s="241"/>
      <c r="H835" s="244">
        <v>15</v>
      </c>
      <c r="I835" s="245"/>
      <c r="J835" s="241"/>
      <c r="K835" s="241"/>
      <c r="L835" s="246"/>
      <c r="M835" s="247"/>
      <c r="N835" s="248"/>
      <c r="O835" s="248"/>
      <c r="P835" s="248"/>
      <c r="Q835" s="248"/>
      <c r="R835" s="248"/>
      <c r="S835" s="248"/>
      <c r="T835" s="249"/>
      <c r="U835" s="14"/>
      <c r="V835" s="14"/>
      <c r="W835" s="14"/>
      <c r="X835" s="14"/>
      <c r="Y835" s="14"/>
      <c r="Z835" s="14"/>
      <c r="AA835" s="14"/>
      <c r="AB835" s="14"/>
      <c r="AC835" s="14"/>
      <c r="AD835" s="14"/>
      <c r="AE835" s="14"/>
      <c r="AT835" s="250" t="s">
        <v>145</v>
      </c>
      <c r="AU835" s="250" t="s">
        <v>143</v>
      </c>
      <c r="AV835" s="14" t="s">
        <v>143</v>
      </c>
      <c r="AW835" s="14" t="s">
        <v>30</v>
      </c>
      <c r="AX835" s="14" t="s">
        <v>73</v>
      </c>
      <c r="AY835" s="250" t="s">
        <v>135</v>
      </c>
    </row>
    <row r="836" s="13" customFormat="1">
      <c r="A836" s="13"/>
      <c r="B836" s="229"/>
      <c r="C836" s="230"/>
      <c r="D836" s="231" t="s">
        <v>145</v>
      </c>
      <c r="E836" s="232" t="s">
        <v>1</v>
      </c>
      <c r="F836" s="233" t="s">
        <v>1057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145</v>
      </c>
      <c r="AU836" s="239" t="s">
        <v>143</v>
      </c>
      <c r="AV836" s="13" t="s">
        <v>81</v>
      </c>
      <c r="AW836" s="13" t="s">
        <v>30</v>
      </c>
      <c r="AX836" s="13" t="s">
        <v>73</v>
      </c>
      <c r="AY836" s="239" t="s">
        <v>135</v>
      </c>
    </row>
    <row r="837" s="14" customFormat="1">
      <c r="A837" s="14"/>
      <c r="B837" s="240"/>
      <c r="C837" s="241"/>
      <c r="D837" s="231" t="s">
        <v>145</v>
      </c>
      <c r="E837" s="242" t="s">
        <v>1</v>
      </c>
      <c r="F837" s="243" t="s">
        <v>8</v>
      </c>
      <c r="G837" s="241"/>
      <c r="H837" s="244">
        <v>12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145</v>
      </c>
      <c r="AU837" s="250" t="s">
        <v>143</v>
      </c>
      <c r="AV837" s="14" t="s">
        <v>143</v>
      </c>
      <c r="AW837" s="14" t="s">
        <v>30</v>
      </c>
      <c r="AX837" s="14" t="s">
        <v>73</v>
      </c>
      <c r="AY837" s="250" t="s">
        <v>135</v>
      </c>
    </row>
    <row r="838" s="13" customFormat="1">
      <c r="A838" s="13"/>
      <c r="B838" s="229"/>
      <c r="C838" s="230"/>
      <c r="D838" s="231" t="s">
        <v>145</v>
      </c>
      <c r="E838" s="232" t="s">
        <v>1</v>
      </c>
      <c r="F838" s="233" t="s">
        <v>1058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145</v>
      </c>
      <c r="AU838" s="239" t="s">
        <v>143</v>
      </c>
      <c r="AV838" s="13" t="s">
        <v>81</v>
      </c>
      <c r="AW838" s="13" t="s">
        <v>30</v>
      </c>
      <c r="AX838" s="13" t="s">
        <v>73</v>
      </c>
      <c r="AY838" s="239" t="s">
        <v>135</v>
      </c>
    </row>
    <row r="839" s="13" customFormat="1">
      <c r="A839" s="13"/>
      <c r="B839" s="229"/>
      <c r="C839" s="230"/>
      <c r="D839" s="231" t="s">
        <v>145</v>
      </c>
      <c r="E839" s="232" t="s">
        <v>1</v>
      </c>
      <c r="F839" s="233" t="s">
        <v>175</v>
      </c>
      <c r="G839" s="230"/>
      <c r="H839" s="232" t="s">
        <v>1</v>
      </c>
      <c r="I839" s="234"/>
      <c r="J839" s="230"/>
      <c r="K839" s="230"/>
      <c r="L839" s="235"/>
      <c r="M839" s="236"/>
      <c r="N839" s="237"/>
      <c r="O839" s="237"/>
      <c r="P839" s="237"/>
      <c r="Q839" s="237"/>
      <c r="R839" s="237"/>
      <c r="S839" s="237"/>
      <c r="T839" s="238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39" t="s">
        <v>145</v>
      </c>
      <c r="AU839" s="239" t="s">
        <v>143</v>
      </c>
      <c r="AV839" s="13" t="s">
        <v>81</v>
      </c>
      <c r="AW839" s="13" t="s">
        <v>30</v>
      </c>
      <c r="AX839" s="13" t="s">
        <v>73</v>
      </c>
      <c r="AY839" s="239" t="s">
        <v>135</v>
      </c>
    </row>
    <row r="840" s="14" customFormat="1">
      <c r="A840" s="14"/>
      <c r="B840" s="240"/>
      <c r="C840" s="241"/>
      <c r="D840" s="231" t="s">
        <v>145</v>
      </c>
      <c r="E840" s="242" t="s">
        <v>1</v>
      </c>
      <c r="F840" s="243" t="s">
        <v>219</v>
      </c>
      <c r="G840" s="241"/>
      <c r="H840" s="244">
        <v>10</v>
      </c>
      <c r="I840" s="245"/>
      <c r="J840" s="241"/>
      <c r="K840" s="241"/>
      <c r="L840" s="246"/>
      <c r="M840" s="247"/>
      <c r="N840" s="248"/>
      <c r="O840" s="248"/>
      <c r="P840" s="248"/>
      <c r="Q840" s="248"/>
      <c r="R840" s="248"/>
      <c r="S840" s="248"/>
      <c r="T840" s="249"/>
      <c r="U840" s="14"/>
      <c r="V840" s="14"/>
      <c r="W840" s="14"/>
      <c r="X840" s="14"/>
      <c r="Y840" s="14"/>
      <c r="Z840" s="14"/>
      <c r="AA840" s="14"/>
      <c r="AB840" s="14"/>
      <c r="AC840" s="14"/>
      <c r="AD840" s="14"/>
      <c r="AE840" s="14"/>
      <c r="AT840" s="250" t="s">
        <v>145</v>
      </c>
      <c r="AU840" s="250" t="s">
        <v>143</v>
      </c>
      <c r="AV840" s="14" t="s">
        <v>143</v>
      </c>
      <c r="AW840" s="14" t="s">
        <v>30</v>
      </c>
      <c r="AX840" s="14" t="s">
        <v>73</v>
      </c>
      <c r="AY840" s="250" t="s">
        <v>135</v>
      </c>
    </row>
    <row r="841" s="13" customFormat="1">
      <c r="A841" s="13"/>
      <c r="B841" s="229"/>
      <c r="C841" s="230"/>
      <c r="D841" s="231" t="s">
        <v>145</v>
      </c>
      <c r="E841" s="232" t="s">
        <v>1</v>
      </c>
      <c r="F841" s="233" t="s">
        <v>1005</v>
      </c>
      <c r="G841" s="230"/>
      <c r="H841" s="232" t="s">
        <v>1</v>
      </c>
      <c r="I841" s="234"/>
      <c r="J841" s="230"/>
      <c r="K841" s="230"/>
      <c r="L841" s="235"/>
      <c r="M841" s="236"/>
      <c r="N841" s="237"/>
      <c r="O841" s="237"/>
      <c r="P841" s="237"/>
      <c r="Q841" s="237"/>
      <c r="R841" s="237"/>
      <c r="S841" s="237"/>
      <c r="T841" s="238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39" t="s">
        <v>145</v>
      </c>
      <c r="AU841" s="239" t="s">
        <v>143</v>
      </c>
      <c r="AV841" s="13" t="s">
        <v>81</v>
      </c>
      <c r="AW841" s="13" t="s">
        <v>30</v>
      </c>
      <c r="AX841" s="13" t="s">
        <v>73</v>
      </c>
      <c r="AY841" s="239" t="s">
        <v>135</v>
      </c>
    </row>
    <row r="842" s="14" customFormat="1">
      <c r="A842" s="14"/>
      <c r="B842" s="240"/>
      <c r="C842" s="241"/>
      <c r="D842" s="231" t="s">
        <v>145</v>
      </c>
      <c r="E842" s="242" t="s">
        <v>1</v>
      </c>
      <c r="F842" s="243" t="s">
        <v>289</v>
      </c>
      <c r="G842" s="241"/>
      <c r="H842" s="244">
        <v>22</v>
      </c>
      <c r="I842" s="245"/>
      <c r="J842" s="241"/>
      <c r="K842" s="241"/>
      <c r="L842" s="246"/>
      <c r="M842" s="247"/>
      <c r="N842" s="248"/>
      <c r="O842" s="248"/>
      <c r="P842" s="248"/>
      <c r="Q842" s="248"/>
      <c r="R842" s="248"/>
      <c r="S842" s="248"/>
      <c r="T842" s="249"/>
      <c r="U842" s="14"/>
      <c r="V842" s="14"/>
      <c r="W842" s="14"/>
      <c r="X842" s="14"/>
      <c r="Y842" s="14"/>
      <c r="Z842" s="14"/>
      <c r="AA842" s="14"/>
      <c r="AB842" s="14"/>
      <c r="AC842" s="14"/>
      <c r="AD842" s="14"/>
      <c r="AE842" s="14"/>
      <c r="AT842" s="250" t="s">
        <v>145</v>
      </c>
      <c r="AU842" s="250" t="s">
        <v>143</v>
      </c>
      <c r="AV842" s="14" t="s">
        <v>143</v>
      </c>
      <c r="AW842" s="14" t="s">
        <v>30</v>
      </c>
      <c r="AX842" s="14" t="s">
        <v>73</v>
      </c>
      <c r="AY842" s="250" t="s">
        <v>135</v>
      </c>
    </row>
    <row r="843" s="13" customFormat="1">
      <c r="A843" s="13"/>
      <c r="B843" s="229"/>
      <c r="C843" s="230"/>
      <c r="D843" s="231" t="s">
        <v>145</v>
      </c>
      <c r="E843" s="232" t="s">
        <v>1</v>
      </c>
      <c r="F843" s="233" t="s">
        <v>173</v>
      </c>
      <c r="G843" s="230"/>
      <c r="H843" s="232" t="s">
        <v>1</v>
      </c>
      <c r="I843" s="234"/>
      <c r="J843" s="230"/>
      <c r="K843" s="230"/>
      <c r="L843" s="235"/>
      <c r="M843" s="236"/>
      <c r="N843" s="237"/>
      <c r="O843" s="237"/>
      <c r="P843" s="237"/>
      <c r="Q843" s="237"/>
      <c r="R843" s="237"/>
      <c r="S843" s="237"/>
      <c r="T843" s="238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39" t="s">
        <v>145</v>
      </c>
      <c r="AU843" s="239" t="s">
        <v>143</v>
      </c>
      <c r="AV843" s="13" t="s">
        <v>81</v>
      </c>
      <c r="AW843" s="13" t="s">
        <v>30</v>
      </c>
      <c r="AX843" s="13" t="s">
        <v>73</v>
      </c>
      <c r="AY843" s="239" t="s">
        <v>135</v>
      </c>
    </row>
    <row r="844" s="14" customFormat="1">
      <c r="A844" s="14"/>
      <c r="B844" s="240"/>
      <c r="C844" s="241"/>
      <c r="D844" s="231" t="s">
        <v>145</v>
      </c>
      <c r="E844" s="242" t="s">
        <v>1</v>
      </c>
      <c r="F844" s="243" t="s">
        <v>289</v>
      </c>
      <c r="G844" s="241"/>
      <c r="H844" s="244">
        <v>22</v>
      </c>
      <c r="I844" s="245"/>
      <c r="J844" s="241"/>
      <c r="K844" s="241"/>
      <c r="L844" s="246"/>
      <c r="M844" s="247"/>
      <c r="N844" s="248"/>
      <c r="O844" s="248"/>
      <c r="P844" s="248"/>
      <c r="Q844" s="248"/>
      <c r="R844" s="248"/>
      <c r="S844" s="248"/>
      <c r="T844" s="249"/>
      <c r="U844" s="14"/>
      <c r="V844" s="14"/>
      <c r="W844" s="14"/>
      <c r="X844" s="14"/>
      <c r="Y844" s="14"/>
      <c r="Z844" s="14"/>
      <c r="AA844" s="14"/>
      <c r="AB844" s="14"/>
      <c r="AC844" s="14"/>
      <c r="AD844" s="14"/>
      <c r="AE844" s="14"/>
      <c r="AT844" s="250" t="s">
        <v>145</v>
      </c>
      <c r="AU844" s="250" t="s">
        <v>143</v>
      </c>
      <c r="AV844" s="14" t="s">
        <v>143</v>
      </c>
      <c r="AW844" s="14" t="s">
        <v>30</v>
      </c>
      <c r="AX844" s="14" t="s">
        <v>73</v>
      </c>
      <c r="AY844" s="250" t="s">
        <v>135</v>
      </c>
    </row>
    <row r="845" s="15" customFormat="1">
      <c r="A845" s="15"/>
      <c r="B845" s="251"/>
      <c r="C845" s="252"/>
      <c r="D845" s="231" t="s">
        <v>145</v>
      </c>
      <c r="E845" s="253" t="s">
        <v>1</v>
      </c>
      <c r="F845" s="254" t="s">
        <v>153</v>
      </c>
      <c r="G845" s="252"/>
      <c r="H845" s="255">
        <v>99</v>
      </c>
      <c r="I845" s="256"/>
      <c r="J845" s="252"/>
      <c r="K845" s="252"/>
      <c r="L845" s="257"/>
      <c r="M845" s="258"/>
      <c r="N845" s="259"/>
      <c r="O845" s="259"/>
      <c r="P845" s="259"/>
      <c r="Q845" s="259"/>
      <c r="R845" s="259"/>
      <c r="S845" s="259"/>
      <c r="T845" s="260"/>
      <c r="U845" s="15"/>
      <c r="V845" s="15"/>
      <c r="W845" s="15"/>
      <c r="X845" s="15"/>
      <c r="Y845" s="15"/>
      <c r="Z845" s="15"/>
      <c r="AA845" s="15"/>
      <c r="AB845" s="15"/>
      <c r="AC845" s="15"/>
      <c r="AD845" s="15"/>
      <c r="AE845" s="15"/>
      <c r="AT845" s="261" t="s">
        <v>145</v>
      </c>
      <c r="AU845" s="261" t="s">
        <v>143</v>
      </c>
      <c r="AV845" s="15" t="s">
        <v>142</v>
      </c>
      <c r="AW845" s="15" t="s">
        <v>30</v>
      </c>
      <c r="AX845" s="15" t="s">
        <v>81</v>
      </c>
      <c r="AY845" s="261" t="s">
        <v>135</v>
      </c>
    </row>
    <row r="846" s="14" customFormat="1">
      <c r="A846" s="14"/>
      <c r="B846" s="240"/>
      <c r="C846" s="241"/>
      <c r="D846" s="231" t="s">
        <v>145</v>
      </c>
      <c r="E846" s="241"/>
      <c r="F846" s="243" t="s">
        <v>1059</v>
      </c>
      <c r="G846" s="241"/>
      <c r="H846" s="244">
        <v>118.8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145</v>
      </c>
      <c r="AU846" s="250" t="s">
        <v>143</v>
      </c>
      <c r="AV846" s="14" t="s">
        <v>143</v>
      </c>
      <c r="AW846" s="14" t="s">
        <v>4</v>
      </c>
      <c r="AX846" s="14" t="s">
        <v>81</v>
      </c>
      <c r="AY846" s="250" t="s">
        <v>135</v>
      </c>
    </row>
    <row r="847" s="2" customFormat="1" ht="24.15" customHeight="1">
      <c r="A847" s="38"/>
      <c r="B847" s="39"/>
      <c r="C847" s="262" t="s">
        <v>1060</v>
      </c>
      <c r="D847" s="262" t="s">
        <v>154</v>
      </c>
      <c r="E847" s="263" t="s">
        <v>1061</v>
      </c>
      <c r="F847" s="264" t="s">
        <v>1062</v>
      </c>
      <c r="G847" s="265" t="s">
        <v>324</v>
      </c>
      <c r="H847" s="266">
        <v>186</v>
      </c>
      <c r="I847" s="267"/>
      <c r="J847" s="268">
        <f>ROUND(I847*H847,2)</f>
        <v>0</v>
      </c>
      <c r="K847" s="269"/>
      <c r="L847" s="270"/>
      <c r="M847" s="271" t="s">
        <v>1</v>
      </c>
      <c r="N847" s="272" t="s">
        <v>39</v>
      </c>
      <c r="O847" s="91"/>
      <c r="P847" s="225">
        <f>O847*H847</f>
        <v>0</v>
      </c>
      <c r="Q847" s="225">
        <v>1.0000000000000001E-05</v>
      </c>
      <c r="R847" s="225">
        <f>Q847*H847</f>
        <v>0.0018600000000000001</v>
      </c>
      <c r="S847" s="225">
        <v>0</v>
      </c>
      <c r="T847" s="226">
        <f>S847*H847</f>
        <v>0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7" t="s">
        <v>335</v>
      </c>
      <c r="AT847" s="227" t="s">
        <v>154</v>
      </c>
      <c r="AU847" s="227" t="s">
        <v>143</v>
      </c>
      <c r="AY847" s="17" t="s">
        <v>135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7" t="s">
        <v>143</v>
      </c>
      <c r="BK847" s="228">
        <f>ROUND(I847*H847,2)</f>
        <v>0</v>
      </c>
      <c r="BL847" s="17" t="s">
        <v>258</v>
      </c>
      <c r="BM847" s="227" t="s">
        <v>1063</v>
      </c>
    </row>
    <row r="848" s="13" customFormat="1">
      <c r="A848" s="13"/>
      <c r="B848" s="229"/>
      <c r="C848" s="230"/>
      <c r="D848" s="231" t="s">
        <v>145</v>
      </c>
      <c r="E848" s="232" t="s">
        <v>1</v>
      </c>
      <c r="F848" s="233" t="s">
        <v>1064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145</v>
      </c>
      <c r="AU848" s="239" t="s">
        <v>143</v>
      </c>
      <c r="AV848" s="13" t="s">
        <v>81</v>
      </c>
      <c r="AW848" s="13" t="s">
        <v>30</v>
      </c>
      <c r="AX848" s="13" t="s">
        <v>73</v>
      </c>
      <c r="AY848" s="239" t="s">
        <v>135</v>
      </c>
    </row>
    <row r="849" s="13" customFormat="1">
      <c r="A849" s="13"/>
      <c r="B849" s="229"/>
      <c r="C849" s="230"/>
      <c r="D849" s="231" t="s">
        <v>145</v>
      </c>
      <c r="E849" s="232" t="s">
        <v>1</v>
      </c>
      <c r="F849" s="233" t="s">
        <v>1065</v>
      </c>
      <c r="G849" s="230"/>
      <c r="H849" s="232" t="s">
        <v>1</v>
      </c>
      <c r="I849" s="234"/>
      <c r="J849" s="230"/>
      <c r="K849" s="230"/>
      <c r="L849" s="235"/>
      <c r="M849" s="236"/>
      <c r="N849" s="237"/>
      <c r="O849" s="237"/>
      <c r="P849" s="237"/>
      <c r="Q849" s="237"/>
      <c r="R849" s="237"/>
      <c r="S849" s="237"/>
      <c r="T849" s="238"/>
      <c r="U849" s="13"/>
      <c r="V849" s="13"/>
      <c r="W849" s="13"/>
      <c r="X849" s="13"/>
      <c r="Y849" s="13"/>
      <c r="Z849" s="13"/>
      <c r="AA849" s="13"/>
      <c r="AB849" s="13"/>
      <c r="AC849" s="13"/>
      <c r="AD849" s="13"/>
      <c r="AE849" s="13"/>
      <c r="AT849" s="239" t="s">
        <v>145</v>
      </c>
      <c r="AU849" s="239" t="s">
        <v>143</v>
      </c>
      <c r="AV849" s="13" t="s">
        <v>81</v>
      </c>
      <c r="AW849" s="13" t="s">
        <v>30</v>
      </c>
      <c r="AX849" s="13" t="s">
        <v>73</v>
      </c>
      <c r="AY849" s="239" t="s">
        <v>135</v>
      </c>
    </row>
    <row r="850" s="14" customFormat="1">
      <c r="A850" s="14"/>
      <c r="B850" s="240"/>
      <c r="C850" s="241"/>
      <c r="D850" s="231" t="s">
        <v>145</v>
      </c>
      <c r="E850" s="242" t="s">
        <v>1</v>
      </c>
      <c r="F850" s="243" t="s">
        <v>201</v>
      </c>
      <c r="G850" s="241"/>
      <c r="H850" s="244">
        <v>9</v>
      </c>
      <c r="I850" s="245"/>
      <c r="J850" s="241"/>
      <c r="K850" s="241"/>
      <c r="L850" s="246"/>
      <c r="M850" s="247"/>
      <c r="N850" s="248"/>
      <c r="O850" s="248"/>
      <c r="P850" s="248"/>
      <c r="Q850" s="248"/>
      <c r="R850" s="248"/>
      <c r="S850" s="248"/>
      <c r="T850" s="249"/>
      <c r="U850" s="14"/>
      <c r="V850" s="14"/>
      <c r="W850" s="14"/>
      <c r="X850" s="14"/>
      <c r="Y850" s="14"/>
      <c r="Z850" s="14"/>
      <c r="AA850" s="14"/>
      <c r="AB850" s="14"/>
      <c r="AC850" s="14"/>
      <c r="AD850" s="14"/>
      <c r="AE850" s="14"/>
      <c r="AT850" s="250" t="s">
        <v>145</v>
      </c>
      <c r="AU850" s="250" t="s">
        <v>143</v>
      </c>
      <c r="AV850" s="14" t="s">
        <v>143</v>
      </c>
      <c r="AW850" s="14" t="s">
        <v>30</v>
      </c>
      <c r="AX850" s="14" t="s">
        <v>73</v>
      </c>
      <c r="AY850" s="250" t="s">
        <v>135</v>
      </c>
    </row>
    <row r="851" s="13" customFormat="1">
      <c r="A851" s="13"/>
      <c r="B851" s="229"/>
      <c r="C851" s="230"/>
      <c r="D851" s="231" t="s">
        <v>145</v>
      </c>
      <c r="E851" s="232" t="s">
        <v>1</v>
      </c>
      <c r="F851" s="233" t="s">
        <v>1066</v>
      </c>
      <c r="G851" s="230"/>
      <c r="H851" s="232" t="s">
        <v>1</v>
      </c>
      <c r="I851" s="234"/>
      <c r="J851" s="230"/>
      <c r="K851" s="230"/>
      <c r="L851" s="235"/>
      <c r="M851" s="236"/>
      <c r="N851" s="237"/>
      <c r="O851" s="237"/>
      <c r="P851" s="237"/>
      <c r="Q851" s="237"/>
      <c r="R851" s="237"/>
      <c r="S851" s="237"/>
      <c r="T851" s="238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39" t="s">
        <v>145</v>
      </c>
      <c r="AU851" s="239" t="s">
        <v>143</v>
      </c>
      <c r="AV851" s="13" t="s">
        <v>81</v>
      </c>
      <c r="AW851" s="13" t="s">
        <v>30</v>
      </c>
      <c r="AX851" s="13" t="s">
        <v>73</v>
      </c>
      <c r="AY851" s="239" t="s">
        <v>135</v>
      </c>
    </row>
    <row r="852" s="14" customFormat="1">
      <c r="A852" s="14"/>
      <c r="B852" s="240"/>
      <c r="C852" s="241"/>
      <c r="D852" s="231" t="s">
        <v>145</v>
      </c>
      <c r="E852" s="242" t="s">
        <v>1</v>
      </c>
      <c r="F852" s="243" t="s">
        <v>258</v>
      </c>
      <c r="G852" s="241"/>
      <c r="H852" s="244">
        <v>16</v>
      </c>
      <c r="I852" s="245"/>
      <c r="J852" s="241"/>
      <c r="K852" s="241"/>
      <c r="L852" s="246"/>
      <c r="M852" s="247"/>
      <c r="N852" s="248"/>
      <c r="O852" s="248"/>
      <c r="P852" s="248"/>
      <c r="Q852" s="248"/>
      <c r="R852" s="248"/>
      <c r="S852" s="248"/>
      <c r="T852" s="249"/>
      <c r="U852" s="14"/>
      <c r="V852" s="14"/>
      <c r="W852" s="14"/>
      <c r="X852" s="14"/>
      <c r="Y852" s="14"/>
      <c r="Z852" s="14"/>
      <c r="AA852" s="14"/>
      <c r="AB852" s="14"/>
      <c r="AC852" s="14"/>
      <c r="AD852" s="14"/>
      <c r="AE852" s="14"/>
      <c r="AT852" s="250" t="s">
        <v>145</v>
      </c>
      <c r="AU852" s="250" t="s">
        <v>143</v>
      </c>
      <c r="AV852" s="14" t="s">
        <v>143</v>
      </c>
      <c r="AW852" s="14" t="s">
        <v>30</v>
      </c>
      <c r="AX852" s="14" t="s">
        <v>73</v>
      </c>
      <c r="AY852" s="250" t="s">
        <v>135</v>
      </c>
    </row>
    <row r="853" s="13" customFormat="1">
      <c r="A853" s="13"/>
      <c r="B853" s="229"/>
      <c r="C853" s="230"/>
      <c r="D853" s="231" t="s">
        <v>145</v>
      </c>
      <c r="E853" s="232" t="s">
        <v>1</v>
      </c>
      <c r="F853" s="233" t="s">
        <v>1067</v>
      </c>
      <c r="G853" s="230"/>
      <c r="H853" s="232" t="s">
        <v>1</v>
      </c>
      <c r="I853" s="234"/>
      <c r="J853" s="230"/>
      <c r="K853" s="230"/>
      <c r="L853" s="235"/>
      <c r="M853" s="236"/>
      <c r="N853" s="237"/>
      <c r="O853" s="237"/>
      <c r="P853" s="237"/>
      <c r="Q853" s="237"/>
      <c r="R853" s="237"/>
      <c r="S853" s="237"/>
      <c r="T853" s="238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39" t="s">
        <v>145</v>
      </c>
      <c r="AU853" s="239" t="s">
        <v>143</v>
      </c>
      <c r="AV853" s="13" t="s">
        <v>81</v>
      </c>
      <c r="AW853" s="13" t="s">
        <v>30</v>
      </c>
      <c r="AX853" s="13" t="s">
        <v>73</v>
      </c>
      <c r="AY853" s="239" t="s">
        <v>135</v>
      </c>
    </row>
    <row r="854" s="14" customFormat="1">
      <c r="A854" s="14"/>
      <c r="B854" s="240"/>
      <c r="C854" s="241"/>
      <c r="D854" s="231" t="s">
        <v>145</v>
      </c>
      <c r="E854" s="242" t="s">
        <v>1</v>
      </c>
      <c r="F854" s="243" t="s">
        <v>1068</v>
      </c>
      <c r="G854" s="241"/>
      <c r="H854" s="244">
        <v>28</v>
      </c>
      <c r="I854" s="245"/>
      <c r="J854" s="241"/>
      <c r="K854" s="241"/>
      <c r="L854" s="246"/>
      <c r="M854" s="247"/>
      <c r="N854" s="248"/>
      <c r="O854" s="248"/>
      <c r="P854" s="248"/>
      <c r="Q854" s="248"/>
      <c r="R854" s="248"/>
      <c r="S854" s="248"/>
      <c r="T854" s="249"/>
      <c r="U854" s="14"/>
      <c r="V854" s="14"/>
      <c r="W854" s="14"/>
      <c r="X854" s="14"/>
      <c r="Y854" s="14"/>
      <c r="Z854" s="14"/>
      <c r="AA854" s="14"/>
      <c r="AB854" s="14"/>
      <c r="AC854" s="14"/>
      <c r="AD854" s="14"/>
      <c r="AE854" s="14"/>
      <c r="AT854" s="250" t="s">
        <v>145</v>
      </c>
      <c r="AU854" s="250" t="s">
        <v>143</v>
      </c>
      <c r="AV854" s="14" t="s">
        <v>143</v>
      </c>
      <c r="AW854" s="14" t="s">
        <v>30</v>
      </c>
      <c r="AX854" s="14" t="s">
        <v>73</v>
      </c>
      <c r="AY854" s="250" t="s">
        <v>135</v>
      </c>
    </row>
    <row r="855" s="13" customFormat="1">
      <c r="A855" s="13"/>
      <c r="B855" s="229"/>
      <c r="C855" s="230"/>
      <c r="D855" s="231" t="s">
        <v>145</v>
      </c>
      <c r="E855" s="232" t="s">
        <v>1</v>
      </c>
      <c r="F855" s="233" t="s">
        <v>1069</v>
      </c>
      <c r="G855" s="230"/>
      <c r="H855" s="232" t="s">
        <v>1</v>
      </c>
      <c r="I855" s="234"/>
      <c r="J855" s="230"/>
      <c r="K855" s="230"/>
      <c r="L855" s="235"/>
      <c r="M855" s="236"/>
      <c r="N855" s="237"/>
      <c r="O855" s="237"/>
      <c r="P855" s="237"/>
      <c r="Q855" s="237"/>
      <c r="R855" s="237"/>
      <c r="S855" s="237"/>
      <c r="T855" s="238"/>
      <c r="U855" s="13"/>
      <c r="V855" s="13"/>
      <c r="W855" s="13"/>
      <c r="X855" s="13"/>
      <c r="Y855" s="13"/>
      <c r="Z855" s="13"/>
      <c r="AA855" s="13"/>
      <c r="AB855" s="13"/>
      <c r="AC855" s="13"/>
      <c r="AD855" s="13"/>
      <c r="AE855" s="13"/>
      <c r="AT855" s="239" t="s">
        <v>145</v>
      </c>
      <c r="AU855" s="239" t="s">
        <v>143</v>
      </c>
      <c r="AV855" s="13" t="s">
        <v>81</v>
      </c>
      <c r="AW855" s="13" t="s">
        <v>30</v>
      </c>
      <c r="AX855" s="13" t="s">
        <v>73</v>
      </c>
      <c r="AY855" s="239" t="s">
        <v>135</v>
      </c>
    </row>
    <row r="856" s="14" customFormat="1">
      <c r="A856" s="14"/>
      <c r="B856" s="240"/>
      <c r="C856" s="241"/>
      <c r="D856" s="231" t="s">
        <v>145</v>
      </c>
      <c r="E856" s="242" t="s">
        <v>1</v>
      </c>
      <c r="F856" s="243" t="s">
        <v>231</v>
      </c>
      <c r="G856" s="241"/>
      <c r="H856" s="244">
        <v>11</v>
      </c>
      <c r="I856" s="245"/>
      <c r="J856" s="241"/>
      <c r="K856" s="241"/>
      <c r="L856" s="246"/>
      <c r="M856" s="247"/>
      <c r="N856" s="248"/>
      <c r="O856" s="248"/>
      <c r="P856" s="248"/>
      <c r="Q856" s="248"/>
      <c r="R856" s="248"/>
      <c r="S856" s="248"/>
      <c r="T856" s="249"/>
      <c r="U856" s="14"/>
      <c r="V856" s="14"/>
      <c r="W856" s="14"/>
      <c r="X856" s="14"/>
      <c r="Y856" s="14"/>
      <c r="Z856" s="14"/>
      <c r="AA856" s="14"/>
      <c r="AB856" s="14"/>
      <c r="AC856" s="14"/>
      <c r="AD856" s="14"/>
      <c r="AE856" s="14"/>
      <c r="AT856" s="250" t="s">
        <v>145</v>
      </c>
      <c r="AU856" s="250" t="s">
        <v>143</v>
      </c>
      <c r="AV856" s="14" t="s">
        <v>143</v>
      </c>
      <c r="AW856" s="14" t="s">
        <v>30</v>
      </c>
      <c r="AX856" s="14" t="s">
        <v>73</v>
      </c>
      <c r="AY856" s="250" t="s">
        <v>135</v>
      </c>
    </row>
    <row r="857" s="13" customFormat="1">
      <c r="A857" s="13"/>
      <c r="B857" s="229"/>
      <c r="C857" s="230"/>
      <c r="D857" s="231" t="s">
        <v>145</v>
      </c>
      <c r="E857" s="232" t="s">
        <v>1</v>
      </c>
      <c r="F857" s="233" t="s">
        <v>1070</v>
      </c>
      <c r="G857" s="230"/>
      <c r="H857" s="232" t="s">
        <v>1</v>
      </c>
      <c r="I857" s="234"/>
      <c r="J857" s="230"/>
      <c r="K857" s="230"/>
      <c r="L857" s="235"/>
      <c r="M857" s="236"/>
      <c r="N857" s="237"/>
      <c r="O857" s="237"/>
      <c r="P857" s="237"/>
      <c r="Q857" s="237"/>
      <c r="R857" s="237"/>
      <c r="S857" s="237"/>
      <c r="T857" s="238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39" t="s">
        <v>145</v>
      </c>
      <c r="AU857" s="239" t="s">
        <v>143</v>
      </c>
      <c r="AV857" s="13" t="s">
        <v>81</v>
      </c>
      <c r="AW857" s="13" t="s">
        <v>30</v>
      </c>
      <c r="AX857" s="13" t="s">
        <v>73</v>
      </c>
      <c r="AY857" s="239" t="s">
        <v>135</v>
      </c>
    </row>
    <row r="858" s="13" customFormat="1">
      <c r="A858" s="13"/>
      <c r="B858" s="229"/>
      <c r="C858" s="230"/>
      <c r="D858" s="231" t="s">
        <v>145</v>
      </c>
      <c r="E858" s="232" t="s">
        <v>1</v>
      </c>
      <c r="F858" s="233" t="s">
        <v>735</v>
      </c>
      <c r="G858" s="230"/>
      <c r="H858" s="232" t="s">
        <v>1</v>
      </c>
      <c r="I858" s="234"/>
      <c r="J858" s="230"/>
      <c r="K858" s="230"/>
      <c r="L858" s="235"/>
      <c r="M858" s="236"/>
      <c r="N858" s="237"/>
      <c r="O858" s="237"/>
      <c r="P858" s="237"/>
      <c r="Q858" s="237"/>
      <c r="R858" s="237"/>
      <c r="S858" s="237"/>
      <c r="T858" s="238"/>
      <c r="U858" s="13"/>
      <c r="V858" s="13"/>
      <c r="W858" s="13"/>
      <c r="X858" s="13"/>
      <c r="Y858" s="13"/>
      <c r="Z858" s="13"/>
      <c r="AA858" s="13"/>
      <c r="AB858" s="13"/>
      <c r="AC858" s="13"/>
      <c r="AD858" s="13"/>
      <c r="AE858" s="13"/>
      <c r="AT858" s="239" t="s">
        <v>145</v>
      </c>
      <c r="AU858" s="239" t="s">
        <v>143</v>
      </c>
      <c r="AV858" s="13" t="s">
        <v>81</v>
      </c>
      <c r="AW858" s="13" t="s">
        <v>30</v>
      </c>
      <c r="AX858" s="13" t="s">
        <v>73</v>
      </c>
      <c r="AY858" s="239" t="s">
        <v>135</v>
      </c>
    </row>
    <row r="859" s="14" customFormat="1">
      <c r="A859" s="14"/>
      <c r="B859" s="240"/>
      <c r="C859" s="241"/>
      <c r="D859" s="231" t="s">
        <v>145</v>
      </c>
      <c r="E859" s="242" t="s">
        <v>1</v>
      </c>
      <c r="F859" s="243" t="s">
        <v>193</v>
      </c>
      <c r="G859" s="241"/>
      <c r="H859" s="244">
        <v>7</v>
      </c>
      <c r="I859" s="245"/>
      <c r="J859" s="241"/>
      <c r="K859" s="241"/>
      <c r="L859" s="246"/>
      <c r="M859" s="247"/>
      <c r="N859" s="248"/>
      <c r="O859" s="248"/>
      <c r="P859" s="248"/>
      <c r="Q859" s="248"/>
      <c r="R859" s="248"/>
      <c r="S859" s="248"/>
      <c r="T859" s="249"/>
      <c r="U859" s="14"/>
      <c r="V859" s="14"/>
      <c r="W859" s="14"/>
      <c r="X859" s="14"/>
      <c r="Y859" s="14"/>
      <c r="Z859" s="14"/>
      <c r="AA859" s="14"/>
      <c r="AB859" s="14"/>
      <c r="AC859" s="14"/>
      <c r="AD859" s="14"/>
      <c r="AE859" s="14"/>
      <c r="AT859" s="250" t="s">
        <v>145</v>
      </c>
      <c r="AU859" s="250" t="s">
        <v>143</v>
      </c>
      <c r="AV859" s="14" t="s">
        <v>143</v>
      </c>
      <c r="AW859" s="14" t="s">
        <v>30</v>
      </c>
      <c r="AX859" s="14" t="s">
        <v>73</v>
      </c>
      <c r="AY859" s="250" t="s">
        <v>135</v>
      </c>
    </row>
    <row r="860" s="13" customFormat="1">
      <c r="A860" s="13"/>
      <c r="B860" s="229"/>
      <c r="C860" s="230"/>
      <c r="D860" s="231" t="s">
        <v>145</v>
      </c>
      <c r="E860" s="232" t="s">
        <v>1</v>
      </c>
      <c r="F860" s="233" t="s">
        <v>970</v>
      </c>
      <c r="G860" s="230"/>
      <c r="H860" s="232" t="s">
        <v>1</v>
      </c>
      <c r="I860" s="234"/>
      <c r="J860" s="230"/>
      <c r="K860" s="230"/>
      <c r="L860" s="235"/>
      <c r="M860" s="236"/>
      <c r="N860" s="237"/>
      <c r="O860" s="237"/>
      <c r="P860" s="237"/>
      <c r="Q860" s="237"/>
      <c r="R860" s="237"/>
      <c r="S860" s="237"/>
      <c r="T860" s="238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39" t="s">
        <v>145</v>
      </c>
      <c r="AU860" s="239" t="s">
        <v>143</v>
      </c>
      <c r="AV860" s="13" t="s">
        <v>81</v>
      </c>
      <c r="AW860" s="13" t="s">
        <v>30</v>
      </c>
      <c r="AX860" s="13" t="s">
        <v>73</v>
      </c>
      <c r="AY860" s="239" t="s">
        <v>135</v>
      </c>
    </row>
    <row r="861" s="14" customFormat="1">
      <c r="A861" s="14"/>
      <c r="B861" s="240"/>
      <c r="C861" s="241"/>
      <c r="D861" s="231" t="s">
        <v>145</v>
      </c>
      <c r="E861" s="242" t="s">
        <v>1</v>
      </c>
      <c r="F861" s="243" t="s">
        <v>289</v>
      </c>
      <c r="G861" s="241"/>
      <c r="H861" s="244">
        <v>22</v>
      </c>
      <c r="I861" s="245"/>
      <c r="J861" s="241"/>
      <c r="K861" s="241"/>
      <c r="L861" s="246"/>
      <c r="M861" s="247"/>
      <c r="N861" s="248"/>
      <c r="O861" s="248"/>
      <c r="P861" s="248"/>
      <c r="Q861" s="248"/>
      <c r="R861" s="248"/>
      <c r="S861" s="248"/>
      <c r="T861" s="249"/>
      <c r="U861" s="14"/>
      <c r="V861" s="14"/>
      <c r="W861" s="14"/>
      <c r="X861" s="14"/>
      <c r="Y861" s="14"/>
      <c r="Z861" s="14"/>
      <c r="AA861" s="14"/>
      <c r="AB861" s="14"/>
      <c r="AC861" s="14"/>
      <c r="AD861" s="14"/>
      <c r="AE861" s="14"/>
      <c r="AT861" s="250" t="s">
        <v>145</v>
      </c>
      <c r="AU861" s="250" t="s">
        <v>143</v>
      </c>
      <c r="AV861" s="14" t="s">
        <v>143</v>
      </c>
      <c r="AW861" s="14" t="s">
        <v>30</v>
      </c>
      <c r="AX861" s="14" t="s">
        <v>73</v>
      </c>
      <c r="AY861" s="250" t="s">
        <v>135</v>
      </c>
    </row>
    <row r="862" s="13" customFormat="1">
      <c r="A862" s="13"/>
      <c r="B862" s="229"/>
      <c r="C862" s="230"/>
      <c r="D862" s="231" t="s">
        <v>145</v>
      </c>
      <c r="E862" s="232" t="s">
        <v>1</v>
      </c>
      <c r="F862" s="233" t="s">
        <v>1071</v>
      </c>
      <c r="G862" s="230"/>
      <c r="H862" s="232" t="s">
        <v>1</v>
      </c>
      <c r="I862" s="234"/>
      <c r="J862" s="230"/>
      <c r="K862" s="230"/>
      <c r="L862" s="235"/>
      <c r="M862" s="236"/>
      <c r="N862" s="237"/>
      <c r="O862" s="237"/>
      <c r="P862" s="237"/>
      <c r="Q862" s="237"/>
      <c r="R862" s="237"/>
      <c r="S862" s="237"/>
      <c r="T862" s="238"/>
      <c r="U862" s="13"/>
      <c r="V862" s="13"/>
      <c r="W862" s="13"/>
      <c r="X862" s="13"/>
      <c r="Y862" s="13"/>
      <c r="Z862" s="13"/>
      <c r="AA862" s="13"/>
      <c r="AB862" s="13"/>
      <c r="AC862" s="13"/>
      <c r="AD862" s="13"/>
      <c r="AE862" s="13"/>
      <c r="AT862" s="239" t="s">
        <v>145</v>
      </c>
      <c r="AU862" s="239" t="s">
        <v>143</v>
      </c>
      <c r="AV862" s="13" t="s">
        <v>81</v>
      </c>
      <c r="AW862" s="13" t="s">
        <v>30</v>
      </c>
      <c r="AX862" s="13" t="s">
        <v>73</v>
      </c>
      <c r="AY862" s="239" t="s">
        <v>135</v>
      </c>
    </row>
    <row r="863" s="13" customFormat="1">
      <c r="A863" s="13"/>
      <c r="B863" s="229"/>
      <c r="C863" s="230"/>
      <c r="D863" s="231" t="s">
        <v>145</v>
      </c>
      <c r="E863" s="232" t="s">
        <v>1</v>
      </c>
      <c r="F863" s="233" t="s">
        <v>1057</v>
      </c>
      <c r="G863" s="230"/>
      <c r="H863" s="232" t="s">
        <v>1</v>
      </c>
      <c r="I863" s="234"/>
      <c r="J863" s="230"/>
      <c r="K863" s="230"/>
      <c r="L863" s="235"/>
      <c r="M863" s="236"/>
      <c r="N863" s="237"/>
      <c r="O863" s="237"/>
      <c r="P863" s="237"/>
      <c r="Q863" s="237"/>
      <c r="R863" s="237"/>
      <c r="S863" s="237"/>
      <c r="T863" s="238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39" t="s">
        <v>145</v>
      </c>
      <c r="AU863" s="239" t="s">
        <v>143</v>
      </c>
      <c r="AV863" s="13" t="s">
        <v>81</v>
      </c>
      <c r="AW863" s="13" t="s">
        <v>30</v>
      </c>
      <c r="AX863" s="13" t="s">
        <v>73</v>
      </c>
      <c r="AY863" s="239" t="s">
        <v>135</v>
      </c>
    </row>
    <row r="864" s="14" customFormat="1">
      <c r="A864" s="14"/>
      <c r="B864" s="240"/>
      <c r="C864" s="241"/>
      <c r="D864" s="231" t="s">
        <v>145</v>
      </c>
      <c r="E864" s="242" t="s">
        <v>1</v>
      </c>
      <c r="F864" s="243" t="s">
        <v>321</v>
      </c>
      <c r="G864" s="241"/>
      <c r="H864" s="244">
        <v>29</v>
      </c>
      <c r="I864" s="245"/>
      <c r="J864" s="241"/>
      <c r="K864" s="241"/>
      <c r="L864" s="246"/>
      <c r="M864" s="247"/>
      <c r="N864" s="248"/>
      <c r="O864" s="248"/>
      <c r="P864" s="248"/>
      <c r="Q864" s="248"/>
      <c r="R864" s="248"/>
      <c r="S864" s="248"/>
      <c r="T864" s="249"/>
      <c r="U864" s="14"/>
      <c r="V864" s="14"/>
      <c r="W864" s="14"/>
      <c r="X864" s="14"/>
      <c r="Y864" s="14"/>
      <c r="Z864" s="14"/>
      <c r="AA864" s="14"/>
      <c r="AB864" s="14"/>
      <c r="AC864" s="14"/>
      <c r="AD864" s="14"/>
      <c r="AE864" s="14"/>
      <c r="AT864" s="250" t="s">
        <v>145</v>
      </c>
      <c r="AU864" s="250" t="s">
        <v>143</v>
      </c>
      <c r="AV864" s="14" t="s">
        <v>143</v>
      </c>
      <c r="AW864" s="14" t="s">
        <v>30</v>
      </c>
      <c r="AX864" s="14" t="s">
        <v>73</v>
      </c>
      <c r="AY864" s="250" t="s">
        <v>135</v>
      </c>
    </row>
    <row r="865" s="13" customFormat="1">
      <c r="A865" s="13"/>
      <c r="B865" s="229"/>
      <c r="C865" s="230"/>
      <c r="D865" s="231" t="s">
        <v>145</v>
      </c>
      <c r="E865" s="232" t="s">
        <v>1</v>
      </c>
      <c r="F865" s="233" t="s">
        <v>1072</v>
      </c>
      <c r="G865" s="230"/>
      <c r="H865" s="232" t="s">
        <v>1</v>
      </c>
      <c r="I865" s="234"/>
      <c r="J865" s="230"/>
      <c r="K865" s="230"/>
      <c r="L865" s="235"/>
      <c r="M865" s="236"/>
      <c r="N865" s="237"/>
      <c r="O865" s="237"/>
      <c r="P865" s="237"/>
      <c r="Q865" s="237"/>
      <c r="R865" s="237"/>
      <c r="S865" s="237"/>
      <c r="T865" s="238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39" t="s">
        <v>145</v>
      </c>
      <c r="AU865" s="239" t="s">
        <v>143</v>
      </c>
      <c r="AV865" s="13" t="s">
        <v>81</v>
      </c>
      <c r="AW865" s="13" t="s">
        <v>30</v>
      </c>
      <c r="AX865" s="13" t="s">
        <v>73</v>
      </c>
      <c r="AY865" s="239" t="s">
        <v>135</v>
      </c>
    </row>
    <row r="866" s="13" customFormat="1">
      <c r="A866" s="13"/>
      <c r="B866" s="229"/>
      <c r="C866" s="230"/>
      <c r="D866" s="231" t="s">
        <v>145</v>
      </c>
      <c r="E866" s="232" t="s">
        <v>1</v>
      </c>
      <c r="F866" s="233" t="s">
        <v>175</v>
      </c>
      <c r="G866" s="230"/>
      <c r="H866" s="232" t="s">
        <v>1</v>
      </c>
      <c r="I866" s="234"/>
      <c r="J866" s="230"/>
      <c r="K866" s="230"/>
      <c r="L866" s="235"/>
      <c r="M866" s="236"/>
      <c r="N866" s="237"/>
      <c r="O866" s="237"/>
      <c r="P866" s="237"/>
      <c r="Q866" s="237"/>
      <c r="R866" s="237"/>
      <c r="S866" s="237"/>
      <c r="T866" s="238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39" t="s">
        <v>145</v>
      </c>
      <c r="AU866" s="239" t="s">
        <v>143</v>
      </c>
      <c r="AV866" s="13" t="s">
        <v>81</v>
      </c>
      <c r="AW866" s="13" t="s">
        <v>30</v>
      </c>
      <c r="AX866" s="13" t="s">
        <v>73</v>
      </c>
      <c r="AY866" s="239" t="s">
        <v>135</v>
      </c>
    </row>
    <row r="867" s="14" customFormat="1">
      <c r="A867" s="14"/>
      <c r="B867" s="240"/>
      <c r="C867" s="241"/>
      <c r="D867" s="231" t="s">
        <v>145</v>
      </c>
      <c r="E867" s="242" t="s">
        <v>1</v>
      </c>
      <c r="F867" s="243" t="s">
        <v>157</v>
      </c>
      <c r="G867" s="241"/>
      <c r="H867" s="244">
        <v>8</v>
      </c>
      <c r="I867" s="245"/>
      <c r="J867" s="241"/>
      <c r="K867" s="241"/>
      <c r="L867" s="246"/>
      <c r="M867" s="247"/>
      <c r="N867" s="248"/>
      <c r="O867" s="248"/>
      <c r="P867" s="248"/>
      <c r="Q867" s="248"/>
      <c r="R867" s="248"/>
      <c r="S867" s="248"/>
      <c r="T867" s="249"/>
      <c r="U867" s="14"/>
      <c r="V867" s="14"/>
      <c r="W867" s="14"/>
      <c r="X867" s="14"/>
      <c r="Y867" s="14"/>
      <c r="Z867" s="14"/>
      <c r="AA867" s="14"/>
      <c r="AB867" s="14"/>
      <c r="AC867" s="14"/>
      <c r="AD867" s="14"/>
      <c r="AE867" s="14"/>
      <c r="AT867" s="250" t="s">
        <v>145</v>
      </c>
      <c r="AU867" s="250" t="s">
        <v>143</v>
      </c>
      <c r="AV867" s="14" t="s">
        <v>143</v>
      </c>
      <c r="AW867" s="14" t="s">
        <v>30</v>
      </c>
      <c r="AX867" s="14" t="s">
        <v>73</v>
      </c>
      <c r="AY867" s="250" t="s">
        <v>135</v>
      </c>
    </row>
    <row r="868" s="13" customFormat="1">
      <c r="A868" s="13"/>
      <c r="B868" s="229"/>
      <c r="C868" s="230"/>
      <c r="D868" s="231" t="s">
        <v>145</v>
      </c>
      <c r="E868" s="232" t="s">
        <v>1</v>
      </c>
      <c r="F868" s="233" t="s">
        <v>176</v>
      </c>
      <c r="G868" s="230"/>
      <c r="H868" s="232" t="s">
        <v>1</v>
      </c>
      <c r="I868" s="234"/>
      <c r="J868" s="230"/>
      <c r="K868" s="230"/>
      <c r="L868" s="235"/>
      <c r="M868" s="236"/>
      <c r="N868" s="237"/>
      <c r="O868" s="237"/>
      <c r="P868" s="237"/>
      <c r="Q868" s="237"/>
      <c r="R868" s="237"/>
      <c r="S868" s="237"/>
      <c r="T868" s="238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39" t="s">
        <v>145</v>
      </c>
      <c r="AU868" s="239" t="s">
        <v>143</v>
      </c>
      <c r="AV868" s="13" t="s">
        <v>81</v>
      </c>
      <c r="AW868" s="13" t="s">
        <v>30</v>
      </c>
      <c r="AX868" s="13" t="s">
        <v>73</v>
      </c>
      <c r="AY868" s="239" t="s">
        <v>135</v>
      </c>
    </row>
    <row r="869" s="14" customFormat="1">
      <c r="A869" s="14"/>
      <c r="B869" s="240"/>
      <c r="C869" s="241"/>
      <c r="D869" s="231" t="s">
        <v>145</v>
      </c>
      <c r="E869" s="242" t="s">
        <v>1</v>
      </c>
      <c r="F869" s="243" t="s">
        <v>157</v>
      </c>
      <c r="G869" s="241"/>
      <c r="H869" s="244">
        <v>8</v>
      </c>
      <c r="I869" s="245"/>
      <c r="J869" s="241"/>
      <c r="K869" s="241"/>
      <c r="L869" s="246"/>
      <c r="M869" s="247"/>
      <c r="N869" s="248"/>
      <c r="O869" s="248"/>
      <c r="P869" s="248"/>
      <c r="Q869" s="248"/>
      <c r="R869" s="248"/>
      <c r="S869" s="248"/>
      <c r="T869" s="249"/>
      <c r="U869" s="14"/>
      <c r="V869" s="14"/>
      <c r="W869" s="14"/>
      <c r="X869" s="14"/>
      <c r="Y869" s="14"/>
      <c r="Z869" s="14"/>
      <c r="AA869" s="14"/>
      <c r="AB869" s="14"/>
      <c r="AC869" s="14"/>
      <c r="AD869" s="14"/>
      <c r="AE869" s="14"/>
      <c r="AT869" s="250" t="s">
        <v>145</v>
      </c>
      <c r="AU869" s="250" t="s">
        <v>143</v>
      </c>
      <c r="AV869" s="14" t="s">
        <v>143</v>
      </c>
      <c r="AW869" s="14" t="s">
        <v>30</v>
      </c>
      <c r="AX869" s="14" t="s">
        <v>73</v>
      </c>
      <c r="AY869" s="250" t="s">
        <v>135</v>
      </c>
    </row>
    <row r="870" s="13" customFormat="1">
      <c r="A870" s="13"/>
      <c r="B870" s="229"/>
      <c r="C870" s="230"/>
      <c r="D870" s="231" t="s">
        <v>145</v>
      </c>
      <c r="E870" s="232" t="s">
        <v>1</v>
      </c>
      <c r="F870" s="233" t="s">
        <v>173</v>
      </c>
      <c r="G870" s="230"/>
      <c r="H870" s="232" t="s">
        <v>1</v>
      </c>
      <c r="I870" s="234"/>
      <c r="J870" s="230"/>
      <c r="K870" s="230"/>
      <c r="L870" s="235"/>
      <c r="M870" s="236"/>
      <c r="N870" s="237"/>
      <c r="O870" s="237"/>
      <c r="P870" s="237"/>
      <c r="Q870" s="237"/>
      <c r="R870" s="237"/>
      <c r="S870" s="237"/>
      <c r="T870" s="238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39" t="s">
        <v>145</v>
      </c>
      <c r="AU870" s="239" t="s">
        <v>143</v>
      </c>
      <c r="AV870" s="13" t="s">
        <v>81</v>
      </c>
      <c r="AW870" s="13" t="s">
        <v>30</v>
      </c>
      <c r="AX870" s="13" t="s">
        <v>73</v>
      </c>
      <c r="AY870" s="239" t="s">
        <v>135</v>
      </c>
    </row>
    <row r="871" s="14" customFormat="1">
      <c r="A871" s="14"/>
      <c r="B871" s="240"/>
      <c r="C871" s="241"/>
      <c r="D871" s="231" t="s">
        <v>145</v>
      </c>
      <c r="E871" s="242" t="s">
        <v>1</v>
      </c>
      <c r="F871" s="243" t="s">
        <v>262</v>
      </c>
      <c r="G871" s="241"/>
      <c r="H871" s="244">
        <v>17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0" t="s">
        <v>145</v>
      </c>
      <c r="AU871" s="250" t="s">
        <v>143</v>
      </c>
      <c r="AV871" s="14" t="s">
        <v>143</v>
      </c>
      <c r="AW871" s="14" t="s">
        <v>30</v>
      </c>
      <c r="AX871" s="14" t="s">
        <v>73</v>
      </c>
      <c r="AY871" s="250" t="s">
        <v>135</v>
      </c>
    </row>
    <row r="872" s="15" customFormat="1">
      <c r="A872" s="15"/>
      <c r="B872" s="251"/>
      <c r="C872" s="252"/>
      <c r="D872" s="231" t="s">
        <v>145</v>
      </c>
      <c r="E872" s="253" t="s">
        <v>1</v>
      </c>
      <c r="F872" s="254" t="s">
        <v>153</v>
      </c>
      <c r="G872" s="252"/>
      <c r="H872" s="255">
        <v>155</v>
      </c>
      <c r="I872" s="256"/>
      <c r="J872" s="252"/>
      <c r="K872" s="252"/>
      <c r="L872" s="257"/>
      <c r="M872" s="258"/>
      <c r="N872" s="259"/>
      <c r="O872" s="259"/>
      <c r="P872" s="259"/>
      <c r="Q872" s="259"/>
      <c r="R872" s="259"/>
      <c r="S872" s="259"/>
      <c r="T872" s="260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61" t="s">
        <v>145</v>
      </c>
      <c r="AU872" s="261" t="s">
        <v>143</v>
      </c>
      <c r="AV872" s="15" t="s">
        <v>142</v>
      </c>
      <c r="AW872" s="15" t="s">
        <v>30</v>
      </c>
      <c r="AX872" s="15" t="s">
        <v>81</v>
      </c>
      <c r="AY872" s="261" t="s">
        <v>135</v>
      </c>
    </row>
    <row r="873" s="14" customFormat="1">
      <c r="A873" s="14"/>
      <c r="B873" s="240"/>
      <c r="C873" s="241"/>
      <c r="D873" s="231" t="s">
        <v>145</v>
      </c>
      <c r="E873" s="241"/>
      <c r="F873" s="243" t="s">
        <v>1073</v>
      </c>
      <c r="G873" s="241"/>
      <c r="H873" s="244">
        <v>186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0" t="s">
        <v>145</v>
      </c>
      <c r="AU873" s="250" t="s">
        <v>143</v>
      </c>
      <c r="AV873" s="14" t="s">
        <v>143</v>
      </c>
      <c r="AW873" s="14" t="s">
        <v>4</v>
      </c>
      <c r="AX873" s="14" t="s">
        <v>81</v>
      </c>
      <c r="AY873" s="250" t="s">
        <v>135</v>
      </c>
    </row>
    <row r="874" s="2" customFormat="1" ht="24.15" customHeight="1">
      <c r="A874" s="38"/>
      <c r="B874" s="39"/>
      <c r="C874" s="215" t="s">
        <v>1074</v>
      </c>
      <c r="D874" s="215" t="s">
        <v>138</v>
      </c>
      <c r="E874" s="216" t="s">
        <v>1075</v>
      </c>
      <c r="F874" s="217" t="s">
        <v>1076</v>
      </c>
      <c r="G874" s="218" t="s">
        <v>324</v>
      </c>
      <c r="H874" s="219">
        <v>15</v>
      </c>
      <c r="I874" s="220"/>
      <c r="J874" s="221">
        <f>ROUND(I874*H874,2)</f>
        <v>0</v>
      </c>
      <c r="K874" s="222"/>
      <c r="L874" s="44"/>
      <c r="M874" s="223" t="s">
        <v>1</v>
      </c>
      <c r="N874" s="224" t="s">
        <v>39</v>
      </c>
      <c r="O874" s="91"/>
      <c r="P874" s="225">
        <f>O874*H874</f>
        <v>0</v>
      </c>
      <c r="Q874" s="225">
        <v>0</v>
      </c>
      <c r="R874" s="225">
        <f>Q874*H874</f>
        <v>0</v>
      </c>
      <c r="S874" s="225">
        <v>0</v>
      </c>
      <c r="T874" s="226">
        <f>S874*H874</f>
        <v>0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27" t="s">
        <v>258</v>
      </c>
      <c r="AT874" s="227" t="s">
        <v>138</v>
      </c>
      <c r="AU874" s="227" t="s">
        <v>143</v>
      </c>
      <c r="AY874" s="17" t="s">
        <v>135</v>
      </c>
      <c r="BE874" s="228">
        <f>IF(N874="základní",J874,0)</f>
        <v>0</v>
      </c>
      <c r="BF874" s="228">
        <f>IF(N874="snížená",J874,0)</f>
        <v>0</v>
      </c>
      <c r="BG874" s="228">
        <f>IF(N874="zákl. přenesená",J874,0)</f>
        <v>0</v>
      </c>
      <c r="BH874" s="228">
        <f>IF(N874="sníž. přenesená",J874,0)</f>
        <v>0</v>
      </c>
      <c r="BI874" s="228">
        <f>IF(N874="nulová",J874,0)</f>
        <v>0</v>
      </c>
      <c r="BJ874" s="17" t="s">
        <v>143</v>
      </c>
      <c r="BK874" s="228">
        <f>ROUND(I874*H874,2)</f>
        <v>0</v>
      </c>
      <c r="BL874" s="17" t="s">
        <v>258</v>
      </c>
      <c r="BM874" s="227" t="s">
        <v>1077</v>
      </c>
    </row>
    <row r="875" s="13" customFormat="1">
      <c r="A875" s="13"/>
      <c r="B875" s="229"/>
      <c r="C875" s="230"/>
      <c r="D875" s="231" t="s">
        <v>145</v>
      </c>
      <c r="E875" s="232" t="s">
        <v>1</v>
      </c>
      <c r="F875" s="233" t="s">
        <v>1078</v>
      </c>
      <c r="G875" s="230"/>
      <c r="H875" s="232" t="s">
        <v>1</v>
      </c>
      <c r="I875" s="234"/>
      <c r="J875" s="230"/>
      <c r="K875" s="230"/>
      <c r="L875" s="235"/>
      <c r="M875" s="236"/>
      <c r="N875" s="237"/>
      <c r="O875" s="237"/>
      <c r="P875" s="237"/>
      <c r="Q875" s="237"/>
      <c r="R875" s="237"/>
      <c r="S875" s="237"/>
      <c r="T875" s="238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39" t="s">
        <v>145</v>
      </c>
      <c r="AU875" s="239" t="s">
        <v>143</v>
      </c>
      <c r="AV875" s="13" t="s">
        <v>81</v>
      </c>
      <c r="AW875" s="13" t="s">
        <v>30</v>
      </c>
      <c r="AX875" s="13" t="s">
        <v>73</v>
      </c>
      <c r="AY875" s="239" t="s">
        <v>135</v>
      </c>
    </row>
    <row r="876" s="14" customFormat="1">
      <c r="A876" s="14"/>
      <c r="B876" s="240"/>
      <c r="C876" s="241"/>
      <c r="D876" s="231" t="s">
        <v>145</v>
      </c>
      <c r="E876" s="242" t="s">
        <v>1</v>
      </c>
      <c r="F876" s="243" t="s">
        <v>249</v>
      </c>
      <c r="G876" s="241"/>
      <c r="H876" s="244">
        <v>15</v>
      </c>
      <c r="I876" s="245"/>
      <c r="J876" s="241"/>
      <c r="K876" s="241"/>
      <c r="L876" s="246"/>
      <c r="M876" s="247"/>
      <c r="N876" s="248"/>
      <c r="O876" s="248"/>
      <c r="P876" s="248"/>
      <c r="Q876" s="248"/>
      <c r="R876" s="248"/>
      <c r="S876" s="248"/>
      <c r="T876" s="249"/>
      <c r="U876" s="14"/>
      <c r="V876" s="14"/>
      <c r="W876" s="14"/>
      <c r="X876" s="14"/>
      <c r="Y876" s="14"/>
      <c r="Z876" s="14"/>
      <c r="AA876" s="14"/>
      <c r="AB876" s="14"/>
      <c r="AC876" s="14"/>
      <c r="AD876" s="14"/>
      <c r="AE876" s="14"/>
      <c r="AT876" s="250" t="s">
        <v>145</v>
      </c>
      <c r="AU876" s="250" t="s">
        <v>143</v>
      </c>
      <c r="AV876" s="14" t="s">
        <v>143</v>
      </c>
      <c r="AW876" s="14" t="s">
        <v>30</v>
      </c>
      <c r="AX876" s="14" t="s">
        <v>73</v>
      </c>
      <c r="AY876" s="250" t="s">
        <v>135</v>
      </c>
    </row>
    <row r="877" s="15" customFormat="1">
      <c r="A877" s="15"/>
      <c r="B877" s="251"/>
      <c r="C877" s="252"/>
      <c r="D877" s="231" t="s">
        <v>145</v>
      </c>
      <c r="E877" s="253" t="s">
        <v>1</v>
      </c>
      <c r="F877" s="254" t="s">
        <v>153</v>
      </c>
      <c r="G877" s="252"/>
      <c r="H877" s="255">
        <v>15</v>
      </c>
      <c r="I877" s="256"/>
      <c r="J877" s="252"/>
      <c r="K877" s="252"/>
      <c r="L877" s="257"/>
      <c r="M877" s="258"/>
      <c r="N877" s="259"/>
      <c r="O877" s="259"/>
      <c r="P877" s="259"/>
      <c r="Q877" s="259"/>
      <c r="R877" s="259"/>
      <c r="S877" s="259"/>
      <c r="T877" s="260"/>
      <c r="U877" s="15"/>
      <c r="V877" s="15"/>
      <c r="W877" s="15"/>
      <c r="X877" s="15"/>
      <c r="Y877" s="15"/>
      <c r="Z877" s="15"/>
      <c r="AA877" s="15"/>
      <c r="AB877" s="15"/>
      <c r="AC877" s="15"/>
      <c r="AD877" s="15"/>
      <c r="AE877" s="15"/>
      <c r="AT877" s="261" t="s">
        <v>145</v>
      </c>
      <c r="AU877" s="261" t="s">
        <v>143</v>
      </c>
      <c r="AV877" s="15" t="s">
        <v>142</v>
      </c>
      <c r="AW877" s="15" t="s">
        <v>30</v>
      </c>
      <c r="AX877" s="15" t="s">
        <v>81</v>
      </c>
      <c r="AY877" s="261" t="s">
        <v>135</v>
      </c>
    </row>
    <row r="878" s="2" customFormat="1" ht="24.15" customHeight="1">
      <c r="A878" s="38"/>
      <c r="B878" s="39"/>
      <c r="C878" s="262" t="s">
        <v>1079</v>
      </c>
      <c r="D878" s="262" t="s">
        <v>154</v>
      </c>
      <c r="E878" s="263" t="s">
        <v>1080</v>
      </c>
      <c r="F878" s="264" t="s">
        <v>1081</v>
      </c>
      <c r="G878" s="265" t="s">
        <v>324</v>
      </c>
      <c r="H878" s="266">
        <v>18</v>
      </c>
      <c r="I878" s="267"/>
      <c r="J878" s="268">
        <f>ROUND(I878*H878,2)</f>
        <v>0</v>
      </c>
      <c r="K878" s="269"/>
      <c r="L878" s="270"/>
      <c r="M878" s="271" t="s">
        <v>1</v>
      </c>
      <c r="N878" s="272" t="s">
        <v>39</v>
      </c>
      <c r="O878" s="91"/>
      <c r="P878" s="225">
        <f>O878*H878</f>
        <v>0</v>
      </c>
      <c r="Q878" s="225">
        <v>0.00025000000000000001</v>
      </c>
      <c r="R878" s="225">
        <f>Q878*H878</f>
        <v>0.0045000000000000005</v>
      </c>
      <c r="S878" s="225">
        <v>0</v>
      </c>
      <c r="T878" s="226">
        <f>S878*H878</f>
        <v>0</v>
      </c>
      <c r="U878" s="38"/>
      <c r="V878" s="38"/>
      <c r="W878" s="38"/>
      <c r="X878" s="38"/>
      <c r="Y878" s="38"/>
      <c r="Z878" s="38"/>
      <c r="AA878" s="38"/>
      <c r="AB878" s="38"/>
      <c r="AC878" s="38"/>
      <c r="AD878" s="38"/>
      <c r="AE878" s="38"/>
      <c r="AR878" s="227" t="s">
        <v>335</v>
      </c>
      <c r="AT878" s="227" t="s">
        <v>154</v>
      </c>
      <c r="AU878" s="227" t="s">
        <v>143</v>
      </c>
      <c r="AY878" s="17" t="s">
        <v>135</v>
      </c>
      <c r="BE878" s="228">
        <f>IF(N878="základní",J878,0)</f>
        <v>0</v>
      </c>
      <c r="BF878" s="228">
        <f>IF(N878="snížená",J878,0)</f>
        <v>0</v>
      </c>
      <c r="BG878" s="228">
        <f>IF(N878="zákl. přenesená",J878,0)</f>
        <v>0</v>
      </c>
      <c r="BH878" s="228">
        <f>IF(N878="sníž. přenesená",J878,0)</f>
        <v>0</v>
      </c>
      <c r="BI878" s="228">
        <f>IF(N878="nulová",J878,0)</f>
        <v>0</v>
      </c>
      <c r="BJ878" s="17" t="s">
        <v>143</v>
      </c>
      <c r="BK878" s="228">
        <f>ROUND(I878*H878,2)</f>
        <v>0</v>
      </c>
      <c r="BL878" s="17" t="s">
        <v>258</v>
      </c>
      <c r="BM878" s="227" t="s">
        <v>1082</v>
      </c>
    </row>
    <row r="879" s="14" customFormat="1">
      <c r="A879" s="14"/>
      <c r="B879" s="240"/>
      <c r="C879" s="241"/>
      <c r="D879" s="231" t="s">
        <v>145</v>
      </c>
      <c r="E879" s="242" t="s">
        <v>1</v>
      </c>
      <c r="F879" s="243" t="s">
        <v>249</v>
      </c>
      <c r="G879" s="241"/>
      <c r="H879" s="244">
        <v>15</v>
      </c>
      <c r="I879" s="245"/>
      <c r="J879" s="241"/>
      <c r="K879" s="241"/>
      <c r="L879" s="246"/>
      <c r="M879" s="247"/>
      <c r="N879" s="248"/>
      <c r="O879" s="248"/>
      <c r="P879" s="248"/>
      <c r="Q879" s="248"/>
      <c r="R879" s="248"/>
      <c r="S879" s="248"/>
      <c r="T879" s="249"/>
      <c r="U879" s="14"/>
      <c r="V879" s="14"/>
      <c r="W879" s="14"/>
      <c r="X879" s="14"/>
      <c r="Y879" s="14"/>
      <c r="Z879" s="14"/>
      <c r="AA879" s="14"/>
      <c r="AB879" s="14"/>
      <c r="AC879" s="14"/>
      <c r="AD879" s="14"/>
      <c r="AE879" s="14"/>
      <c r="AT879" s="250" t="s">
        <v>145</v>
      </c>
      <c r="AU879" s="250" t="s">
        <v>143</v>
      </c>
      <c r="AV879" s="14" t="s">
        <v>143</v>
      </c>
      <c r="AW879" s="14" t="s">
        <v>30</v>
      </c>
      <c r="AX879" s="14" t="s">
        <v>81</v>
      </c>
      <c r="AY879" s="250" t="s">
        <v>135</v>
      </c>
    </row>
    <row r="880" s="14" customFormat="1">
      <c r="A880" s="14"/>
      <c r="B880" s="240"/>
      <c r="C880" s="241"/>
      <c r="D880" s="231" t="s">
        <v>145</v>
      </c>
      <c r="E880" s="241"/>
      <c r="F880" s="243" t="s">
        <v>1083</v>
      </c>
      <c r="G880" s="241"/>
      <c r="H880" s="244">
        <v>18</v>
      </c>
      <c r="I880" s="245"/>
      <c r="J880" s="241"/>
      <c r="K880" s="241"/>
      <c r="L880" s="246"/>
      <c r="M880" s="247"/>
      <c r="N880" s="248"/>
      <c r="O880" s="248"/>
      <c r="P880" s="248"/>
      <c r="Q880" s="248"/>
      <c r="R880" s="248"/>
      <c r="S880" s="248"/>
      <c r="T880" s="249"/>
      <c r="U880" s="14"/>
      <c r="V880" s="14"/>
      <c r="W880" s="14"/>
      <c r="X880" s="14"/>
      <c r="Y880" s="14"/>
      <c r="Z880" s="14"/>
      <c r="AA880" s="14"/>
      <c r="AB880" s="14"/>
      <c r="AC880" s="14"/>
      <c r="AD880" s="14"/>
      <c r="AE880" s="14"/>
      <c r="AT880" s="250" t="s">
        <v>145</v>
      </c>
      <c r="AU880" s="250" t="s">
        <v>143</v>
      </c>
      <c r="AV880" s="14" t="s">
        <v>143</v>
      </c>
      <c r="AW880" s="14" t="s">
        <v>4</v>
      </c>
      <c r="AX880" s="14" t="s">
        <v>81</v>
      </c>
      <c r="AY880" s="250" t="s">
        <v>135</v>
      </c>
    </row>
    <row r="881" s="2" customFormat="1" ht="24.15" customHeight="1">
      <c r="A881" s="38"/>
      <c r="B881" s="39"/>
      <c r="C881" s="215" t="s">
        <v>1084</v>
      </c>
      <c r="D881" s="215" t="s">
        <v>138</v>
      </c>
      <c r="E881" s="216" t="s">
        <v>1085</v>
      </c>
      <c r="F881" s="217" t="s">
        <v>1086</v>
      </c>
      <c r="G881" s="218" t="s">
        <v>141</v>
      </c>
      <c r="H881" s="219">
        <v>55</v>
      </c>
      <c r="I881" s="220"/>
      <c r="J881" s="221">
        <f>ROUND(I881*H881,2)</f>
        <v>0</v>
      </c>
      <c r="K881" s="222"/>
      <c r="L881" s="44"/>
      <c r="M881" s="223" t="s">
        <v>1</v>
      </c>
      <c r="N881" s="224" t="s">
        <v>39</v>
      </c>
      <c r="O881" s="91"/>
      <c r="P881" s="225">
        <f>O881*H881</f>
        <v>0</v>
      </c>
      <c r="Q881" s="225">
        <v>0</v>
      </c>
      <c r="R881" s="225">
        <f>Q881*H881</f>
        <v>0</v>
      </c>
      <c r="S881" s="225">
        <v>0</v>
      </c>
      <c r="T881" s="226">
        <f>S881*H881</f>
        <v>0</v>
      </c>
      <c r="U881" s="38"/>
      <c r="V881" s="38"/>
      <c r="W881" s="38"/>
      <c r="X881" s="38"/>
      <c r="Y881" s="38"/>
      <c r="Z881" s="38"/>
      <c r="AA881" s="38"/>
      <c r="AB881" s="38"/>
      <c r="AC881" s="38"/>
      <c r="AD881" s="38"/>
      <c r="AE881" s="38"/>
      <c r="AR881" s="227" t="s">
        <v>258</v>
      </c>
      <c r="AT881" s="227" t="s">
        <v>138</v>
      </c>
      <c r="AU881" s="227" t="s">
        <v>143</v>
      </c>
      <c r="AY881" s="17" t="s">
        <v>135</v>
      </c>
      <c r="BE881" s="228">
        <f>IF(N881="základní",J881,0)</f>
        <v>0</v>
      </c>
      <c r="BF881" s="228">
        <f>IF(N881="snížená",J881,0)</f>
        <v>0</v>
      </c>
      <c r="BG881" s="228">
        <f>IF(N881="zákl. přenesená",J881,0)</f>
        <v>0</v>
      </c>
      <c r="BH881" s="228">
        <f>IF(N881="sníž. přenesená",J881,0)</f>
        <v>0</v>
      </c>
      <c r="BI881" s="228">
        <f>IF(N881="nulová",J881,0)</f>
        <v>0</v>
      </c>
      <c r="BJ881" s="17" t="s">
        <v>143</v>
      </c>
      <c r="BK881" s="228">
        <f>ROUND(I881*H881,2)</f>
        <v>0</v>
      </c>
      <c r="BL881" s="17" t="s">
        <v>258</v>
      </c>
      <c r="BM881" s="227" t="s">
        <v>1087</v>
      </c>
    </row>
    <row r="882" s="2" customFormat="1" ht="24.15" customHeight="1">
      <c r="A882" s="38"/>
      <c r="B882" s="39"/>
      <c r="C882" s="215" t="s">
        <v>1088</v>
      </c>
      <c r="D882" s="215" t="s">
        <v>138</v>
      </c>
      <c r="E882" s="216" t="s">
        <v>1089</v>
      </c>
      <c r="F882" s="217" t="s">
        <v>1090</v>
      </c>
      <c r="G882" s="218" t="s">
        <v>141</v>
      </c>
      <c r="H882" s="219">
        <v>15</v>
      </c>
      <c r="I882" s="220"/>
      <c r="J882" s="221">
        <f>ROUND(I882*H882,2)</f>
        <v>0</v>
      </c>
      <c r="K882" s="222"/>
      <c r="L882" s="44"/>
      <c r="M882" s="223" t="s">
        <v>1</v>
      </c>
      <c r="N882" s="224" t="s">
        <v>39</v>
      </c>
      <c r="O882" s="91"/>
      <c r="P882" s="225">
        <f>O882*H882</f>
        <v>0</v>
      </c>
      <c r="Q882" s="225">
        <v>0</v>
      </c>
      <c r="R882" s="225">
        <f>Q882*H882</f>
        <v>0</v>
      </c>
      <c r="S882" s="225">
        <v>0</v>
      </c>
      <c r="T882" s="226">
        <f>S882*H882</f>
        <v>0</v>
      </c>
      <c r="U882" s="38"/>
      <c r="V882" s="38"/>
      <c r="W882" s="38"/>
      <c r="X882" s="38"/>
      <c r="Y882" s="38"/>
      <c r="Z882" s="38"/>
      <c r="AA882" s="38"/>
      <c r="AB882" s="38"/>
      <c r="AC882" s="38"/>
      <c r="AD882" s="38"/>
      <c r="AE882" s="38"/>
      <c r="AR882" s="227" t="s">
        <v>258</v>
      </c>
      <c r="AT882" s="227" t="s">
        <v>138</v>
      </c>
      <c r="AU882" s="227" t="s">
        <v>143</v>
      </c>
      <c r="AY882" s="17" t="s">
        <v>135</v>
      </c>
      <c r="BE882" s="228">
        <f>IF(N882="základní",J882,0)</f>
        <v>0</v>
      </c>
      <c r="BF882" s="228">
        <f>IF(N882="snížená",J882,0)</f>
        <v>0</v>
      </c>
      <c r="BG882" s="228">
        <f>IF(N882="zákl. přenesená",J882,0)</f>
        <v>0</v>
      </c>
      <c r="BH882" s="228">
        <f>IF(N882="sníž. přenesená",J882,0)</f>
        <v>0</v>
      </c>
      <c r="BI882" s="228">
        <f>IF(N882="nulová",J882,0)</f>
        <v>0</v>
      </c>
      <c r="BJ882" s="17" t="s">
        <v>143</v>
      </c>
      <c r="BK882" s="228">
        <f>ROUND(I882*H882,2)</f>
        <v>0</v>
      </c>
      <c r="BL882" s="17" t="s">
        <v>258</v>
      </c>
      <c r="BM882" s="227" t="s">
        <v>1091</v>
      </c>
    </row>
    <row r="883" s="14" customFormat="1">
      <c r="A883" s="14"/>
      <c r="B883" s="240"/>
      <c r="C883" s="241"/>
      <c r="D883" s="231" t="s">
        <v>145</v>
      </c>
      <c r="E883" s="242" t="s">
        <v>1</v>
      </c>
      <c r="F883" s="243" t="s">
        <v>249</v>
      </c>
      <c r="G883" s="241"/>
      <c r="H883" s="244">
        <v>15</v>
      </c>
      <c r="I883" s="245"/>
      <c r="J883" s="241"/>
      <c r="K883" s="241"/>
      <c r="L883" s="246"/>
      <c r="M883" s="247"/>
      <c r="N883" s="248"/>
      <c r="O883" s="248"/>
      <c r="P883" s="248"/>
      <c r="Q883" s="248"/>
      <c r="R883" s="248"/>
      <c r="S883" s="248"/>
      <c r="T883" s="249"/>
      <c r="U883" s="14"/>
      <c r="V883" s="14"/>
      <c r="W883" s="14"/>
      <c r="X883" s="14"/>
      <c r="Y883" s="14"/>
      <c r="Z883" s="14"/>
      <c r="AA883" s="14"/>
      <c r="AB883" s="14"/>
      <c r="AC883" s="14"/>
      <c r="AD883" s="14"/>
      <c r="AE883" s="14"/>
      <c r="AT883" s="250" t="s">
        <v>145</v>
      </c>
      <c r="AU883" s="250" t="s">
        <v>143</v>
      </c>
      <c r="AV883" s="14" t="s">
        <v>143</v>
      </c>
      <c r="AW883" s="14" t="s">
        <v>30</v>
      </c>
      <c r="AX883" s="14" t="s">
        <v>81</v>
      </c>
      <c r="AY883" s="250" t="s">
        <v>135</v>
      </c>
    </row>
    <row r="884" s="2" customFormat="1" ht="21.75" customHeight="1">
      <c r="A884" s="38"/>
      <c r="B884" s="39"/>
      <c r="C884" s="215" t="s">
        <v>1092</v>
      </c>
      <c r="D884" s="215" t="s">
        <v>138</v>
      </c>
      <c r="E884" s="216" t="s">
        <v>1093</v>
      </c>
      <c r="F884" s="217" t="s">
        <v>1094</v>
      </c>
      <c r="G884" s="218" t="s">
        <v>141</v>
      </c>
      <c r="H884" s="219">
        <v>38</v>
      </c>
      <c r="I884" s="220"/>
      <c r="J884" s="221">
        <f>ROUND(I884*H884,2)</f>
        <v>0</v>
      </c>
      <c r="K884" s="222"/>
      <c r="L884" s="44"/>
      <c r="M884" s="223" t="s">
        <v>1</v>
      </c>
      <c r="N884" s="224" t="s">
        <v>39</v>
      </c>
      <c r="O884" s="91"/>
      <c r="P884" s="225">
        <f>O884*H884</f>
        <v>0</v>
      </c>
      <c r="Q884" s="225">
        <v>0</v>
      </c>
      <c r="R884" s="225">
        <f>Q884*H884</f>
        <v>0</v>
      </c>
      <c r="S884" s="225">
        <v>0</v>
      </c>
      <c r="T884" s="226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27" t="s">
        <v>258</v>
      </c>
      <c r="AT884" s="227" t="s">
        <v>138</v>
      </c>
      <c r="AU884" s="227" t="s">
        <v>143</v>
      </c>
      <c r="AY884" s="17" t="s">
        <v>135</v>
      </c>
      <c r="BE884" s="228">
        <f>IF(N884="základní",J884,0)</f>
        <v>0</v>
      </c>
      <c r="BF884" s="228">
        <f>IF(N884="snížená",J884,0)</f>
        <v>0</v>
      </c>
      <c r="BG884" s="228">
        <f>IF(N884="zákl. přenesená",J884,0)</f>
        <v>0</v>
      </c>
      <c r="BH884" s="228">
        <f>IF(N884="sníž. přenesená",J884,0)</f>
        <v>0</v>
      </c>
      <c r="BI884" s="228">
        <f>IF(N884="nulová",J884,0)</f>
        <v>0</v>
      </c>
      <c r="BJ884" s="17" t="s">
        <v>143</v>
      </c>
      <c r="BK884" s="228">
        <f>ROUND(I884*H884,2)</f>
        <v>0</v>
      </c>
      <c r="BL884" s="17" t="s">
        <v>258</v>
      </c>
      <c r="BM884" s="227" t="s">
        <v>1095</v>
      </c>
    </row>
    <row r="885" s="2" customFormat="1" ht="16.5" customHeight="1">
      <c r="A885" s="38"/>
      <c r="B885" s="39"/>
      <c r="C885" s="215" t="s">
        <v>1096</v>
      </c>
      <c r="D885" s="215" t="s">
        <v>138</v>
      </c>
      <c r="E885" s="216" t="s">
        <v>1097</v>
      </c>
      <c r="F885" s="217" t="s">
        <v>1098</v>
      </c>
      <c r="G885" s="218" t="s">
        <v>960</v>
      </c>
      <c r="H885" s="219">
        <v>1</v>
      </c>
      <c r="I885" s="220"/>
      <c r="J885" s="221">
        <f>ROUND(I885*H885,2)</f>
        <v>0</v>
      </c>
      <c r="K885" s="222"/>
      <c r="L885" s="44"/>
      <c r="M885" s="223" t="s">
        <v>1</v>
      </c>
      <c r="N885" s="224" t="s">
        <v>39</v>
      </c>
      <c r="O885" s="91"/>
      <c r="P885" s="225">
        <f>O885*H885</f>
        <v>0</v>
      </c>
      <c r="Q885" s="225">
        <v>0</v>
      </c>
      <c r="R885" s="225">
        <f>Q885*H885</f>
        <v>0</v>
      </c>
      <c r="S885" s="225">
        <v>0</v>
      </c>
      <c r="T885" s="226">
        <f>S885*H885</f>
        <v>0</v>
      </c>
      <c r="U885" s="38"/>
      <c r="V885" s="38"/>
      <c r="W885" s="38"/>
      <c r="X885" s="38"/>
      <c r="Y885" s="38"/>
      <c r="Z885" s="38"/>
      <c r="AA885" s="38"/>
      <c r="AB885" s="38"/>
      <c r="AC885" s="38"/>
      <c r="AD885" s="38"/>
      <c r="AE885" s="38"/>
      <c r="AR885" s="227" t="s">
        <v>258</v>
      </c>
      <c r="AT885" s="227" t="s">
        <v>138</v>
      </c>
      <c r="AU885" s="227" t="s">
        <v>143</v>
      </c>
      <c r="AY885" s="17" t="s">
        <v>135</v>
      </c>
      <c r="BE885" s="228">
        <f>IF(N885="základní",J885,0)</f>
        <v>0</v>
      </c>
      <c r="BF885" s="228">
        <f>IF(N885="snížená",J885,0)</f>
        <v>0</v>
      </c>
      <c r="BG885" s="228">
        <f>IF(N885="zákl. přenesená",J885,0)</f>
        <v>0</v>
      </c>
      <c r="BH885" s="228">
        <f>IF(N885="sníž. přenesená",J885,0)</f>
        <v>0</v>
      </c>
      <c r="BI885" s="228">
        <f>IF(N885="nulová",J885,0)</f>
        <v>0</v>
      </c>
      <c r="BJ885" s="17" t="s">
        <v>143</v>
      </c>
      <c r="BK885" s="228">
        <f>ROUND(I885*H885,2)</f>
        <v>0</v>
      </c>
      <c r="BL885" s="17" t="s">
        <v>258</v>
      </c>
      <c r="BM885" s="227" t="s">
        <v>1099</v>
      </c>
    </row>
    <row r="886" s="14" customFormat="1">
      <c r="A886" s="14"/>
      <c r="B886" s="240"/>
      <c r="C886" s="241"/>
      <c r="D886" s="231" t="s">
        <v>145</v>
      </c>
      <c r="E886" s="242" t="s">
        <v>1</v>
      </c>
      <c r="F886" s="243" t="s">
        <v>81</v>
      </c>
      <c r="G886" s="241"/>
      <c r="H886" s="244">
        <v>1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145</v>
      </c>
      <c r="AU886" s="250" t="s">
        <v>143</v>
      </c>
      <c r="AV886" s="14" t="s">
        <v>143</v>
      </c>
      <c r="AW886" s="14" t="s">
        <v>30</v>
      </c>
      <c r="AX886" s="14" t="s">
        <v>81</v>
      </c>
      <c r="AY886" s="250" t="s">
        <v>135</v>
      </c>
    </row>
    <row r="887" s="2" customFormat="1" ht="24.15" customHeight="1">
      <c r="A887" s="38"/>
      <c r="B887" s="39"/>
      <c r="C887" s="215" t="s">
        <v>1100</v>
      </c>
      <c r="D887" s="215" t="s">
        <v>138</v>
      </c>
      <c r="E887" s="216" t="s">
        <v>1101</v>
      </c>
      <c r="F887" s="217" t="s">
        <v>1102</v>
      </c>
      <c r="G887" s="218" t="s">
        <v>141</v>
      </c>
      <c r="H887" s="219">
        <v>1</v>
      </c>
      <c r="I887" s="220"/>
      <c r="J887" s="221">
        <f>ROUND(I887*H887,2)</f>
        <v>0</v>
      </c>
      <c r="K887" s="222"/>
      <c r="L887" s="44"/>
      <c r="M887" s="223" t="s">
        <v>1</v>
      </c>
      <c r="N887" s="224" t="s">
        <v>39</v>
      </c>
      <c r="O887" s="91"/>
      <c r="P887" s="225">
        <f>O887*H887</f>
        <v>0</v>
      </c>
      <c r="Q887" s="225">
        <v>0</v>
      </c>
      <c r="R887" s="225">
        <f>Q887*H887</f>
        <v>0</v>
      </c>
      <c r="S887" s="225">
        <v>0</v>
      </c>
      <c r="T887" s="226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27" t="s">
        <v>258</v>
      </c>
      <c r="AT887" s="227" t="s">
        <v>138</v>
      </c>
      <c r="AU887" s="227" t="s">
        <v>143</v>
      </c>
      <c r="AY887" s="17" t="s">
        <v>135</v>
      </c>
      <c r="BE887" s="228">
        <f>IF(N887="základní",J887,0)</f>
        <v>0</v>
      </c>
      <c r="BF887" s="228">
        <f>IF(N887="snížená",J887,0)</f>
        <v>0</v>
      </c>
      <c r="BG887" s="228">
        <f>IF(N887="zákl. přenesená",J887,0)</f>
        <v>0</v>
      </c>
      <c r="BH887" s="228">
        <f>IF(N887="sníž. přenesená",J887,0)</f>
        <v>0</v>
      </c>
      <c r="BI887" s="228">
        <f>IF(N887="nulová",J887,0)</f>
        <v>0</v>
      </c>
      <c r="BJ887" s="17" t="s">
        <v>143</v>
      </c>
      <c r="BK887" s="228">
        <f>ROUND(I887*H887,2)</f>
        <v>0</v>
      </c>
      <c r="BL887" s="17" t="s">
        <v>258</v>
      </c>
      <c r="BM887" s="227" t="s">
        <v>1103</v>
      </c>
    </row>
    <row r="888" s="2" customFormat="1" ht="24.15" customHeight="1">
      <c r="A888" s="38"/>
      <c r="B888" s="39"/>
      <c r="C888" s="262" t="s">
        <v>1104</v>
      </c>
      <c r="D888" s="262" t="s">
        <v>154</v>
      </c>
      <c r="E888" s="263" t="s">
        <v>1105</v>
      </c>
      <c r="F888" s="264" t="s">
        <v>1106</v>
      </c>
      <c r="G888" s="265" t="s">
        <v>141</v>
      </c>
      <c r="H888" s="266">
        <v>1</v>
      </c>
      <c r="I888" s="267"/>
      <c r="J888" s="268">
        <f>ROUND(I888*H888,2)</f>
        <v>0</v>
      </c>
      <c r="K888" s="269"/>
      <c r="L888" s="270"/>
      <c r="M888" s="271" t="s">
        <v>1</v>
      </c>
      <c r="N888" s="272" t="s">
        <v>39</v>
      </c>
      <c r="O888" s="91"/>
      <c r="P888" s="225">
        <f>O888*H888</f>
        <v>0</v>
      </c>
      <c r="Q888" s="225">
        <v>0.0016199999999999999</v>
      </c>
      <c r="R888" s="225">
        <f>Q888*H888</f>
        <v>0.0016199999999999999</v>
      </c>
      <c r="S888" s="225">
        <v>0</v>
      </c>
      <c r="T888" s="226">
        <f>S888*H888</f>
        <v>0</v>
      </c>
      <c r="U888" s="38"/>
      <c r="V888" s="38"/>
      <c r="W888" s="38"/>
      <c r="X888" s="38"/>
      <c r="Y888" s="38"/>
      <c r="Z888" s="38"/>
      <c r="AA888" s="38"/>
      <c r="AB888" s="38"/>
      <c r="AC888" s="38"/>
      <c r="AD888" s="38"/>
      <c r="AE888" s="38"/>
      <c r="AR888" s="227" t="s">
        <v>335</v>
      </c>
      <c r="AT888" s="227" t="s">
        <v>154</v>
      </c>
      <c r="AU888" s="227" t="s">
        <v>143</v>
      </c>
      <c r="AY888" s="17" t="s">
        <v>135</v>
      </c>
      <c r="BE888" s="228">
        <f>IF(N888="základní",J888,0)</f>
        <v>0</v>
      </c>
      <c r="BF888" s="228">
        <f>IF(N888="snížená",J888,0)</f>
        <v>0</v>
      </c>
      <c r="BG888" s="228">
        <f>IF(N888="zákl. přenesená",J888,0)</f>
        <v>0</v>
      </c>
      <c r="BH888" s="228">
        <f>IF(N888="sníž. přenesená",J888,0)</f>
        <v>0</v>
      </c>
      <c r="BI888" s="228">
        <f>IF(N888="nulová",J888,0)</f>
        <v>0</v>
      </c>
      <c r="BJ888" s="17" t="s">
        <v>143</v>
      </c>
      <c r="BK888" s="228">
        <f>ROUND(I888*H888,2)</f>
        <v>0</v>
      </c>
      <c r="BL888" s="17" t="s">
        <v>258</v>
      </c>
      <c r="BM888" s="227" t="s">
        <v>1107</v>
      </c>
    </row>
    <row r="889" s="2" customFormat="1" ht="24.15" customHeight="1">
      <c r="A889" s="38"/>
      <c r="B889" s="39"/>
      <c r="C889" s="215" t="s">
        <v>1108</v>
      </c>
      <c r="D889" s="215" t="s">
        <v>138</v>
      </c>
      <c r="E889" s="216" t="s">
        <v>1109</v>
      </c>
      <c r="F889" s="217" t="s">
        <v>1110</v>
      </c>
      <c r="G889" s="218" t="s">
        <v>141</v>
      </c>
      <c r="H889" s="219">
        <v>1</v>
      </c>
      <c r="I889" s="220"/>
      <c r="J889" s="221">
        <f>ROUND(I889*H889,2)</f>
        <v>0</v>
      </c>
      <c r="K889" s="222"/>
      <c r="L889" s="44"/>
      <c r="M889" s="223" t="s">
        <v>1</v>
      </c>
      <c r="N889" s="224" t="s">
        <v>39</v>
      </c>
      <c r="O889" s="91"/>
      <c r="P889" s="225">
        <f>O889*H889</f>
        <v>0</v>
      </c>
      <c r="Q889" s="225">
        <v>0</v>
      </c>
      <c r="R889" s="225">
        <f>Q889*H889</f>
        <v>0</v>
      </c>
      <c r="S889" s="225">
        <v>0.014999999999999999</v>
      </c>
      <c r="T889" s="226">
        <f>S889*H889</f>
        <v>0.014999999999999999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258</v>
      </c>
      <c r="AT889" s="227" t="s">
        <v>138</v>
      </c>
      <c r="AU889" s="227" t="s">
        <v>143</v>
      </c>
      <c r="AY889" s="17" t="s">
        <v>135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143</v>
      </c>
      <c r="BK889" s="228">
        <f>ROUND(I889*H889,2)</f>
        <v>0</v>
      </c>
      <c r="BL889" s="17" t="s">
        <v>258</v>
      </c>
      <c r="BM889" s="227" t="s">
        <v>1111</v>
      </c>
    </row>
    <row r="890" s="2" customFormat="1" ht="24.15" customHeight="1">
      <c r="A890" s="38"/>
      <c r="B890" s="39"/>
      <c r="C890" s="215" t="s">
        <v>1112</v>
      </c>
      <c r="D890" s="215" t="s">
        <v>138</v>
      </c>
      <c r="E890" s="216" t="s">
        <v>1113</v>
      </c>
      <c r="F890" s="217" t="s">
        <v>1114</v>
      </c>
      <c r="G890" s="218" t="s">
        <v>141</v>
      </c>
      <c r="H890" s="219">
        <v>6</v>
      </c>
      <c r="I890" s="220"/>
      <c r="J890" s="221">
        <f>ROUND(I890*H890,2)</f>
        <v>0</v>
      </c>
      <c r="K890" s="222"/>
      <c r="L890" s="44"/>
      <c r="M890" s="223" t="s">
        <v>1</v>
      </c>
      <c r="N890" s="224" t="s">
        <v>39</v>
      </c>
      <c r="O890" s="91"/>
      <c r="P890" s="225">
        <f>O890*H890</f>
        <v>0</v>
      </c>
      <c r="Q890" s="225">
        <v>0</v>
      </c>
      <c r="R890" s="225">
        <f>Q890*H890</f>
        <v>0</v>
      </c>
      <c r="S890" s="225">
        <v>0.00023000000000000001</v>
      </c>
      <c r="T890" s="226">
        <f>S890*H890</f>
        <v>0.0013800000000000002</v>
      </c>
      <c r="U890" s="38"/>
      <c r="V890" s="38"/>
      <c r="W890" s="38"/>
      <c r="X890" s="38"/>
      <c r="Y890" s="38"/>
      <c r="Z890" s="38"/>
      <c r="AA890" s="38"/>
      <c r="AB890" s="38"/>
      <c r="AC890" s="38"/>
      <c r="AD890" s="38"/>
      <c r="AE890" s="38"/>
      <c r="AR890" s="227" t="s">
        <v>258</v>
      </c>
      <c r="AT890" s="227" t="s">
        <v>138</v>
      </c>
      <c r="AU890" s="227" t="s">
        <v>143</v>
      </c>
      <c r="AY890" s="17" t="s">
        <v>135</v>
      </c>
      <c r="BE890" s="228">
        <f>IF(N890="základní",J890,0)</f>
        <v>0</v>
      </c>
      <c r="BF890" s="228">
        <f>IF(N890="snížená",J890,0)</f>
        <v>0</v>
      </c>
      <c r="BG890" s="228">
        <f>IF(N890="zákl. přenesená",J890,0)</f>
        <v>0</v>
      </c>
      <c r="BH890" s="228">
        <f>IF(N890="sníž. přenesená",J890,0)</f>
        <v>0</v>
      </c>
      <c r="BI890" s="228">
        <f>IF(N890="nulová",J890,0)</f>
        <v>0</v>
      </c>
      <c r="BJ890" s="17" t="s">
        <v>143</v>
      </c>
      <c r="BK890" s="228">
        <f>ROUND(I890*H890,2)</f>
        <v>0</v>
      </c>
      <c r="BL890" s="17" t="s">
        <v>258</v>
      </c>
      <c r="BM890" s="227" t="s">
        <v>1115</v>
      </c>
    </row>
    <row r="891" s="14" customFormat="1">
      <c r="A891" s="14"/>
      <c r="B891" s="240"/>
      <c r="C891" s="241"/>
      <c r="D891" s="231" t="s">
        <v>145</v>
      </c>
      <c r="E891" s="242" t="s">
        <v>1</v>
      </c>
      <c r="F891" s="243" t="s">
        <v>177</v>
      </c>
      <c r="G891" s="241"/>
      <c r="H891" s="244">
        <v>6</v>
      </c>
      <c r="I891" s="245"/>
      <c r="J891" s="241"/>
      <c r="K891" s="241"/>
      <c r="L891" s="246"/>
      <c r="M891" s="247"/>
      <c r="N891" s="248"/>
      <c r="O891" s="248"/>
      <c r="P891" s="248"/>
      <c r="Q891" s="248"/>
      <c r="R891" s="248"/>
      <c r="S891" s="248"/>
      <c r="T891" s="249"/>
      <c r="U891" s="14"/>
      <c r="V891" s="14"/>
      <c r="W891" s="14"/>
      <c r="X891" s="14"/>
      <c r="Y891" s="14"/>
      <c r="Z891" s="14"/>
      <c r="AA891" s="14"/>
      <c r="AB891" s="14"/>
      <c r="AC891" s="14"/>
      <c r="AD891" s="14"/>
      <c r="AE891" s="14"/>
      <c r="AT891" s="250" t="s">
        <v>145</v>
      </c>
      <c r="AU891" s="250" t="s">
        <v>143</v>
      </c>
      <c r="AV891" s="14" t="s">
        <v>143</v>
      </c>
      <c r="AW891" s="14" t="s">
        <v>30</v>
      </c>
      <c r="AX891" s="14" t="s">
        <v>81</v>
      </c>
      <c r="AY891" s="250" t="s">
        <v>135</v>
      </c>
    </row>
    <row r="892" s="2" customFormat="1" ht="24.15" customHeight="1">
      <c r="A892" s="38"/>
      <c r="B892" s="39"/>
      <c r="C892" s="215" t="s">
        <v>1116</v>
      </c>
      <c r="D892" s="215" t="s">
        <v>138</v>
      </c>
      <c r="E892" s="216" t="s">
        <v>1117</v>
      </c>
      <c r="F892" s="217" t="s">
        <v>1118</v>
      </c>
      <c r="G892" s="218" t="s">
        <v>141</v>
      </c>
      <c r="H892" s="219">
        <v>1</v>
      </c>
      <c r="I892" s="220"/>
      <c r="J892" s="221">
        <f>ROUND(I892*H892,2)</f>
        <v>0</v>
      </c>
      <c r="K892" s="222"/>
      <c r="L892" s="44"/>
      <c r="M892" s="223" t="s">
        <v>1</v>
      </c>
      <c r="N892" s="224" t="s">
        <v>39</v>
      </c>
      <c r="O892" s="91"/>
      <c r="P892" s="225">
        <f>O892*H892</f>
        <v>0</v>
      </c>
      <c r="Q892" s="225">
        <v>0</v>
      </c>
      <c r="R892" s="225">
        <f>Q892*H892</f>
        <v>0</v>
      </c>
      <c r="S892" s="225">
        <v>0</v>
      </c>
      <c r="T892" s="226">
        <f>S892*H892</f>
        <v>0</v>
      </c>
      <c r="U892" s="38"/>
      <c r="V892" s="38"/>
      <c r="W892" s="38"/>
      <c r="X892" s="38"/>
      <c r="Y892" s="38"/>
      <c r="Z892" s="38"/>
      <c r="AA892" s="38"/>
      <c r="AB892" s="38"/>
      <c r="AC892" s="38"/>
      <c r="AD892" s="38"/>
      <c r="AE892" s="38"/>
      <c r="AR892" s="227" t="s">
        <v>258</v>
      </c>
      <c r="AT892" s="227" t="s">
        <v>138</v>
      </c>
      <c r="AU892" s="227" t="s">
        <v>143</v>
      </c>
      <c r="AY892" s="17" t="s">
        <v>135</v>
      </c>
      <c r="BE892" s="228">
        <f>IF(N892="základní",J892,0)</f>
        <v>0</v>
      </c>
      <c r="BF892" s="228">
        <f>IF(N892="snížená",J892,0)</f>
        <v>0</v>
      </c>
      <c r="BG892" s="228">
        <f>IF(N892="zákl. přenesená",J892,0)</f>
        <v>0</v>
      </c>
      <c r="BH892" s="228">
        <f>IF(N892="sníž. přenesená",J892,0)</f>
        <v>0</v>
      </c>
      <c r="BI892" s="228">
        <f>IF(N892="nulová",J892,0)</f>
        <v>0</v>
      </c>
      <c r="BJ892" s="17" t="s">
        <v>143</v>
      </c>
      <c r="BK892" s="228">
        <f>ROUND(I892*H892,2)</f>
        <v>0</v>
      </c>
      <c r="BL892" s="17" t="s">
        <v>258</v>
      </c>
      <c r="BM892" s="227" t="s">
        <v>1119</v>
      </c>
    </row>
    <row r="893" s="2" customFormat="1" ht="24.15" customHeight="1">
      <c r="A893" s="38"/>
      <c r="B893" s="39"/>
      <c r="C893" s="215" t="s">
        <v>1120</v>
      </c>
      <c r="D893" s="215" t="s">
        <v>138</v>
      </c>
      <c r="E893" s="216" t="s">
        <v>1121</v>
      </c>
      <c r="F893" s="217" t="s">
        <v>1122</v>
      </c>
      <c r="G893" s="218" t="s">
        <v>141</v>
      </c>
      <c r="H893" s="219">
        <v>7</v>
      </c>
      <c r="I893" s="220"/>
      <c r="J893" s="221">
        <f>ROUND(I893*H893,2)</f>
        <v>0</v>
      </c>
      <c r="K893" s="222"/>
      <c r="L893" s="44"/>
      <c r="M893" s="223" t="s">
        <v>1</v>
      </c>
      <c r="N893" s="224" t="s">
        <v>39</v>
      </c>
      <c r="O893" s="91"/>
      <c r="P893" s="225">
        <f>O893*H893</f>
        <v>0</v>
      </c>
      <c r="Q893" s="225">
        <v>0</v>
      </c>
      <c r="R893" s="225">
        <f>Q893*H893</f>
        <v>0</v>
      </c>
      <c r="S893" s="225">
        <v>0</v>
      </c>
      <c r="T893" s="226">
        <f>S893*H893</f>
        <v>0</v>
      </c>
      <c r="U893" s="38"/>
      <c r="V893" s="38"/>
      <c r="W893" s="38"/>
      <c r="X893" s="38"/>
      <c r="Y893" s="38"/>
      <c r="Z893" s="38"/>
      <c r="AA893" s="38"/>
      <c r="AB893" s="38"/>
      <c r="AC893" s="38"/>
      <c r="AD893" s="38"/>
      <c r="AE893" s="38"/>
      <c r="AR893" s="227" t="s">
        <v>258</v>
      </c>
      <c r="AT893" s="227" t="s">
        <v>138</v>
      </c>
      <c r="AU893" s="227" t="s">
        <v>143</v>
      </c>
      <c r="AY893" s="17" t="s">
        <v>135</v>
      </c>
      <c r="BE893" s="228">
        <f>IF(N893="základní",J893,0)</f>
        <v>0</v>
      </c>
      <c r="BF893" s="228">
        <f>IF(N893="snížená",J893,0)</f>
        <v>0</v>
      </c>
      <c r="BG893" s="228">
        <f>IF(N893="zákl. přenesená",J893,0)</f>
        <v>0</v>
      </c>
      <c r="BH893" s="228">
        <f>IF(N893="sníž. přenesená",J893,0)</f>
        <v>0</v>
      </c>
      <c r="BI893" s="228">
        <f>IF(N893="nulová",J893,0)</f>
        <v>0</v>
      </c>
      <c r="BJ893" s="17" t="s">
        <v>143</v>
      </c>
      <c r="BK893" s="228">
        <f>ROUND(I893*H893,2)</f>
        <v>0</v>
      </c>
      <c r="BL893" s="17" t="s">
        <v>258</v>
      </c>
      <c r="BM893" s="227" t="s">
        <v>1123</v>
      </c>
    </row>
    <row r="894" s="13" customFormat="1">
      <c r="A894" s="13"/>
      <c r="B894" s="229"/>
      <c r="C894" s="230"/>
      <c r="D894" s="231" t="s">
        <v>145</v>
      </c>
      <c r="E894" s="232" t="s">
        <v>1</v>
      </c>
      <c r="F894" s="233" t="s">
        <v>1057</v>
      </c>
      <c r="G894" s="230"/>
      <c r="H894" s="232" t="s">
        <v>1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9" t="s">
        <v>145</v>
      </c>
      <c r="AU894" s="239" t="s">
        <v>143</v>
      </c>
      <c r="AV894" s="13" t="s">
        <v>81</v>
      </c>
      <c r="AW894" s="13" t="s">
        <v>30</v>
      </c>
      <c r="AX894" s="13" t="s">
        <v>73</v>
      </c>
      <c r="AY894" s="239" t="s">
        <v>135</v>
      </c>
    </row>
    <row r="895" s="14" customFormat="1">
      <c r="A895" s="14"/>
      <c r="B895" s="240"/>
      <c r="C895" s="241"/>
      <c r="D895" s="231" t="s">
        <v>145</v>
      </c>
      <c r="E895" s="242" t="s">
        <v>1</v>
      </c>
      <c r="F895" s="243" t="s">
        <v>81</v>
      </c>
      <c r="G895" s="241"/>
      <c r="H895" s="244">
        <v>1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145</v>
      </c>
      <c r="AU895" s="250" t="s">
        <v>143</v>
      </c>
      <c r="AV895" s="14" t="s">
        <v>143</v>
      </c>
      <c r="AW895" s="14" t="s">
        <v>30</v>
      </c>
      <c r="AX895" s="14" t="s">
        <v>73</v>
      </c>
      <c r="AY895" s="250" t="s">
        <v>135</v>
      </c>
    </row>
    <row r="896" s="13" customFormat="1">
      <c r="A896" s="13"/>
      <c r="B896" s="229"/>
      <c r="C896" s="230"/>
      <c r="D896" s="231" t="s">
        <v>145</v>
      </c>
      <c r="E896" s="232" t="s">
        <v>1</v>
      </c>
      <c r="F896" s="233" t="s">
        <v>176</v>
      </c>
      <c r="G896" s="230"/>
      <c r="H896" s="232" t="s">
        <v>1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9" t="s">
        <v>145</v>
      </c>
      <c r="AU896" s="239" t="s">
        <v>143</v>
      </c>
      <c r="AV896" s="13" t="s">
        <v>81</v>
      </c>
      <c r="AW896" s="13" t="s">
        <v>30</v>
      </c>
      <c r="AX896" s="13" t="s">
        <v>73</v>
      </c>
      <c r="AY896" s="239" t="s">
        <v>135</v>
      </c>
    </row>
    <row r="897" s="14" customFormat="1">
      <c r="A897" s="14"/>
      <c r="B897" s="240"/>
      <c r="C897" s="241"/>
      <c r="D897" s="231" t="s">
        <v>145</v>
      </c>
      <c r="E897" s="242" t="s">
        <v>1</v>
      </c>
      <c r="F897" s="243" t="s">
        <v>143</v>
      </c>
      <c r="G897" s="241"/>
      <c r="H897" s="244">
        <v>2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145</v>
      </c>
      <c r="AU897" s="250" t="s">
        <v>143</v>
      </c>
      <c r="AV897" s="14" t="s">
        <v>143</v>
      </c>
      <c r="AW897" s="14" t="s">
        <v>30</v>
      </c>
      <c r="AX897" s="14" t="s">
        <v>73</v>
      </c>
      <c r="AY897" s="250" t="s">
        <v>135</v>
      </c>
    </row>
    <row r="898" s="13" customFormat="1">
      <c r="A898" s="13"/>
      <c r="B898" s="229"/>
      <c r="C898" s="230"/>
      <c r="D898" s="231" t="s">
        <v>145</v>
      </c>
      <c r="E898" s="232" t="s">
        <v>1</v>
      </c>
      <c r="F898" s="233" t="s">
        <v>175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145</v>
      </c>
      <c r="AU898" s="239" t="s">
        <v>143</v>
      </c>
      <c r="AV898" s="13" t="s">
        <v>81</v>
      </c>
      <c r="AW898" s="13" t="s">
        <v>30</v>
      </c>
      <c r="AX898" s="13" t="s">
        <v>73</v>
      </c>
      <c r="AY898" s="239" t="s">
        <v>135</v>
      </c>
    </row>
    <row r="899" s="14" customFormat="1">
      <c r="A899" s="14"/>
      <c r="B899" s="240"/>
      <c r="C899" s="241"/>
      <c r="D899" s="231" t="s">
        <v>145</v>
      </c>
      <c r="E899" s="242" t="s">
        <v>1</v>
      </c>
      <c r="F899" s="243" t="s">
        <v>81</v>
      </c>
      <c r="G899" s="241"/>
      <c r="H899" s="244">
        <v>1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145</v>
      </c>
      <c r="AU899" s="250" t="s">
        <v>143</v>
      </c>
      <c r="AV899" s="14" t="s">
        <v>143</v>
      </c>
      <c r="AW899" s="14" t="s">
        <v>30</v>
      </c>
      <c r="AX899" s="14" t="s">
        <v>73</v>
      </c>
      <c r="AY899" s="250" t="s">
        <v>135</v>
      </c>
    </row>
    <row r="900" s="13" customFormat="1">
      <c r="A900" s="13"/>
      <c r="B900" s="229"/>
      <c r="C900" s="230"/>
      <c r="D900" s="231" t="s">
        <v>145</v>
      </c>
      <c r="E900" s="232" t="s">
        <v>1</v>
      </c>
      <c r="F900" s="233" t="s">
        <v>173</v>
      </c>
      <c r="G900" s="230"/>
      <c r="H900" s="232" t="s">
        <v>1</v>
      </c>
      <c r="I900" s="234"/>
      <c r="J900" s="230"/>
      <c r="K900" s="230"/>
      <c r="L900" s="235"/>
      <c r="M900" s="236"/>
      <c r="N900" s="237"/>
      <c r="O900" s="237"/>
      <c r="P900" s="237"/>
      <c r="Q900" s="237"/>
      <c r="R900" s="237"/>
      <c r="S900" s="237"/>
      <c r="T900" s="238"/>
      <c r="U900" s="13"/>
      <c r="V900" s="13"/>
      <c r="W900" s="13"/>
      <c r="X900" s="13"/>
      <c r="Y900" s="13"/>
      <c r="Z900" s="13"/>
      <c r="AA900" s="13"/>
      <c r="AB900" s="13"/>
      <c r="AC900" s="13"/>
      <c r="AD900" s="13"/>
      <c r="AE900" s="13"/>
      <c r="AT900" s="239" t="s">
        <v>145</v>
      </c>
      <c r="AU900" s="239" t="s">
        <v>143</v>
      </c>
      <c r="AV900" s="13" t="s">
        <v>81</v>
      </c>
      <c r="AW900" s="13" t="s">
        <v>30</v>
      </c>
      <c r="AX900" s="13" t="s">
        <v>73</v>
      </c>
      <c r="AY900" s="239" t="s">
        <v>135</v>
      </c>
    </row>
    <row r="901" s="14" customFormat="1">
      <c r="A901" s="14"/>
      <c r="B901" s="240"/>
      <c r="C901" s="241"/>
      <c r="D901" s="231" t="s">
        <v>145</v>
      </c>
      <c r="E901" s="242" t="s">
        <v>1</v>
      </c>
      <c r="F901" s="243" t="s">
        <v>143</v>
      </c>
      <c r="G901" s="241"/>
      <c r="H901" s="244">
        <v>2</v>
      </c>
      <c r="I901" s="245"/>
      <c r="J901" s="241"/>
      <c r="K901" s="241"/>
      <c r="L901" s="246"/>
      <c r="M901" s="247"/>
      <c r="N901" s="248"/>
      <c r="O901" s="248"/>
      <c r="P901" s="248"/>
      <c r="Q901" s="248"/>
      <c r="R901" s="248"/>
      <c r="S901" s="248"/>
      <c r="T901" s="249"/>
      <c r="U901" s="14"/>
      <c r="V901" s="14"/>
      <c r="W901" s="14"/>
      <c r="X901" s="14"/>
      <c r="Y901" s="14"/>
      <c r="Z901" s="14"/>
      <c r="AA901" s="14"/>
      <c r="AB901" s="14"/>
      <c r="AC901" s="14"/>
      <c r="AD901" s="14"/>
      <c r="AE901" s="14"/>
      <c r="AT901" s="250" t="s">
        <v>145</v>
      </c>
      <c r="AU901" s="250" t="s">
        <v>143</v>
      </c>
      <c r="AV901" s="14" t="s">
        <v>143</v>
      </c>
      <c r="AW901" s="14" t="s">
        <v>30</v>
      </c>
      <c r="AX901" s="14" t="s">
        <v>73</v>
      </c>
      <c r="AY901" s="250" t="s">
        <v>135</v>
      </c>
    </row>
    <row r="902" s="13" customFormat="1">
      <c r="A902" s="13"/>
      <c r="B902" s="229"/>
      <c r="C902" s="230"/>
      <c r="D902" s="231" t="s">
        <v>145</v>
      </c>
      <c r="E902" s="232" t="s">
        <v>1</v>
      </c>
      <c r="F902" s="233" t="s">
        <v>970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145</v>
      </c>
      <c r="AU902" s="239" t="s">
        <v>143</v>
      </c>
      <c r="AV902" s="13" t="s">
        <v>81</v>
      </c>
      <c r="AW902" s="13" t="s">
        <v>30</v>
      </c>
      <c r="AX902" s="13" t="s">
        <v>73</v>
      </c>
      <c r="AY902" s="239" t="s">
        <v>135</v>
      </c>
    </row>
    <row r="903" s="14" customFormat="1">
      <c r="A903" s="14"/>
      <c r="B903" s="240"/>
      <c r="C903" s="241"/>
      <c r="D903" s="231" t="s">
        <v>145</v>
      </c>
      <c r="E903" s="242" t="s">
        <v>1</v>
      </c>
      <c r="F903" s="243" t="s">
        <v>81</v>
      </c>
      <c r="G903" s="241"/>
      <c r="H903" s="244">
        <v>1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145</v>
      </c>
      <c r="AU903" s="250" t="s">
        <v>143</v>
      </c>
      <c r="AV903" s="14" t="s">
        <v>143</v>
      </c>
      <c r="AW903" s="14" t="s">
        <v>30</v>
      </c>
      <c r="AX903" s="14" t="s">
        <v>73</v>
      </c>
      <c r="AY903" s="250" t="s">
        <v>135</v>
      </c>
    </row>
    <row r="904" s="15" customFormat="1">
      <c r="A904" s="15"/>
      <c r="B904" s="251"/>
      <c r="C904" s="252"/>
      <c r="D904" s="231" t="s">
        <v>145</v>
      </c>
      <c r="E904" s="253" t="s">
        <v>1</v>
      </c>
      <c r="F904" s="254" t="s">
        <v>153</v>
      </c>
      <c r="G904" s="252"/>
      <c r="H904" s="255">
        <v>7</v>
      </c>
      <c r="I904" s="256"/>
      <c r="J904" s="252"/>
      <c r="K904" s="252"/>
      <c r="L904" s="257"/>
      <c r="M904" s="258"/>
      <c r="N904" s="259"/>
      <c r="O904" s="259"/>
      <c r="P904" s="259"/>
      <c r="Q904" s="259"/>
      <c r="R904" s="259"/>
      <c r="S904" s="259"/>
      <c r="T904" s="260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61" t="s">
        <v>145</v>
      </c>
      <c r="AU904" s="261" t="s">
        <v>143</v>
      </c>
      <c r="AV904" s="15" t="s">
        <v>142</v>
      </c>
      <c r="AW904" s="15" t="s">
        <v>30</v>
      </c>
      <c r="AX904" s="15" t="s">
        <v>81</v>
      </c>
      <c r="AY904" s="261" t="s">
        <v>135</v>
      </c>
    </row>
    <row r="905" s="2" customFormat="1" ht="16.5" customHeight="1">
      <c r="A905" s="38"/>
      <c r="B905" s="39"/>
      <c r="C905" s="262" t="s">
        <v>1124</v>
      </c>
      <c r="D905" s="262" t="s">
        <v>154</v>
      </c>
      <c r="E905" s="263" t="s">
        <v>1125</v>
      </c>
      <c r="F905" s="264" t="s">
        <v>1126</v>
      </c>
      <c r="G905" s="265" t="s">
        <v>141</v>
      </c>
      <c r="H905" s="266">
        <v>7</v>
      </c>
      <c r="I905" s="267"/>
      <c r="J905" s="268">
        <f>ROUND(I905*H905,2)</f>
        <v>0</v>
      </c>
      <c r="K905" s="269"/>
      <c r="L905" s="270"/>
      <c r="M905" s="271" t="s">
        <v>1</v>
      </c>
      <c r="N905" s="272" t="s">
        <v>39</v>
      </c>
      <c r="O905" s="91"/>
      <c r="P905" s="225">
        <f>O905*H905</f>
        <v>0</v>
      </c>
      <c r="Q905" s="225">
        <v>0.00011</v>
      </c>
      <c r="R905" s="225">
        <f>Q905*H905</f>
        <v>0.00077000000000000007</v>
      </c>
      <c r="S905" s="225">
        <v>0</v>
      </c>
      <c r="T905" s="226">
        <f>S905*H905</f>
        <v>0</v>
      </c>
      <c r="U905" s="38"/>
      <c r="V905" s="38"/>
      <c r="W905" s="38"/>
      <c r="X905" s="38"/>
      <c r="Y905" s="38"/>
      <c r="Z905" s="38"/>
      <c r="AA905" s="38"/>
      <c r="AB905" s="38"/>
      <c r="AC905" s="38"/>
      <c r="AD905" s="38"/>
      <c r="AE905" s="38"/>
      <c r="AR905" s="227" t="s">
        <v>335</v>
      </c>
      <c r="AT905" s="227" t="s">
        <v>154</v>
      </c>
      <c r="AU905" s="227" t="s">
        <v>143</v>
      </c>
      <c r="AY905" s="17" t="s">
        <v>135</v>
      </c>
      <c r="BE905" s="228">
        <f>IF(N905="základní",J905,0)</f>
        <v>0</v>
      </c>
      <c r="BF905" s="228">
        <f>IF(N905="snížená",J905,0)</f>
        <v>0</v>
      </c>
      <c r="BG905" s="228">
        <f>IF(N905="zákl. přenesená",J905,0)</f>
        <v>0</v>
      </c>
      <c r="BH905" s="228">
        <f>IF(N905="sníž. přenesená",J905,0)</f>
        <v>0</v>
      </c>
      <c r="BI905" s="228">
        <f>IF(N905="nulová",J905,0)</f>
        <v>0</v>
      </c>
      <c r="BJ905" s="17" t="s">
        <v>143</v>
      </c>
      <c r="BK905" s="228">
        <f>ROUND(I905*H905,2)</f>
        <v>0</v>
      </c>
      <c r="BL905" s="17" t="s">
        <v>258</v>
      </c>
      <c r="BM905" s="227" t="s">
        <v>1127</v>
      </c>
    </row>
    <row r="906" s="13" customFormat="1">
      <c r="A906" s="13"/>
      <c r="B906" s="229"/>
      <c r="C906" s="230"/>
      <c r="D906" s="231" t="s">
        <v>145</v>
      </c>
      <c r="E906" s="232" t="s">
        <v>1</v>
      </c>
      <c r="F906" s="233" t="s">
        <v>1057</v>
      </c>
      <c r="G906" s="230"/>
      <c r="H906" s="232" t="s">
        <v>1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9" t="s">
        <v>145</v>
      </c>
      <c r="AU906" s="239" t="s">
        <v>143</v>
      </c>
      <c r="AV906" s="13" t="s">
        <v>81</v>
      </c>
      <c r="AW906" s="13" t="s">
        <v>30</v>
      </c>
      <c r="AX906" s="13" t="s">
        <v>73</v>
      </c>
      <c r="AY906" s="239" t="s">
        <v>135</v>
      </c>
    </row>
    <row r="907" s="14" customFormat="1">
      <c r="A907" s="14"/>
      <c r="B907" s="240"/>
      <c r="C907" s="241"/>
      <c r="D907" s="231" t="s">
        <v>145</v>
      </c>
      <c r="E907" s="242" t="s">
        <v>1</v>
      </c>
      <c r="F907" s="243" t="s">
        <v>81</v>
      </c>
      <c r="G907" s="241"/>
      <c r="H907" s="244">
        <v>1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0" t="s">
        <v>145</v>
      </c>
      <c r="AU907" s="250" t="s">
        <v>143</v>
      </c>
      <c r="AV907" s="14" t="s">
        <v>143</v>
      </c>
      <c r="AW907" s="14" t="s">
        <v>30</v>
      </c>
      <c r="AX907" s="14" t="s">
        <v>73</v>
      </c>
      <c r="AY907" s="250" t="s">
        <v>135</v>
      </c>
    </row>
    <row r="908" s="13" customFormat="1">
      <c r="A908" s="13"/>
      <c r="B908" s="229"/>
      <c r="C908" s="230"/>
      <c r="D908" s="231" t="s">
        <v>145</v>
      </c>
      <c r="E908" s="232" t="s">
        <v>1</v>
      </c>
      <c r="F908" s="233" t="s">
        <v>176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145</v>
      </c>
      <c r="AU908" s="239" t="s">
        <v>143</v>
      </c>
      <c r="AV908" s="13" t="s">
        <v>81</v>
      </c>
      <c r="AW908" s="13" t="s">
        <v>30</v>
      </c>
      <c r="AX908" s="13" t="s">
        <v>73</v>
      </c>
      <c r="AY908" s="239" t="s">
        <v>135</v>
      </c>
    </row>
    <row r="909" s="14" customFormat="1">
      <c r="A909" s="14"/>
      <c r="B909" s="240"/>
      <c r="C909" s="241"/>
      <c r="D909" s="231" t="s">
        <v>145</v>
      </c>
      <c r="E909" s="242" t="s">
        <v>1</v>
      </c>
      <c r="F909" s="243" t="s">
        <v>143</v>
      </c>
      <c r="G909" s="241"/>
      <c r="H909" s="244">
        <v>2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145</v>
      </c>
      <c r="AU909" s="250" t="s">
        <v>143</v>
      </c>
      <c r="AV909" s="14" t="s">
        <v>143</v>
      </c>
      <c r="AW909" s="14" t="s">
        <v>30</v>
      </c>
      <c r="AX909" s="14" t="s">
        <v>73</v>
      </c>
      <c r="AY909" s="250" t="s">
        <v>135</v>
      </c>
    </row>
    <row r="910" s="13" customFormat="1">
      <c r="A910" s="13"/>
      <c r="B910" s="229"/>
      <c r="C910" s="230"/>
      <c r="D910" s="231" t="s">
        <v>145</v>
      </c>
      <c r="E910" s="232" t="s">
        <v>1</v>
      </c>
      <c r="F910" s="233" t="s">
        <v>175</v>
      </c>
      <c r="G910" s="230"/>
      <c r="H910" s="232" t="s">
        <v>1</v>
      </c>
      <c r="I910" s="234"/>
      <c r="J910" s="230"/>
      <c r="K910" s="230"/>
      <c r="L910" s="235"/>
      <c r="M910" s="236"/>
      <c r="N910" s="237"/>
      <c r="O910" s="237"/>
      <c r="P910" s="237"/>
      <c r="Q910" s="237"/>
      <c r="R910" s="237"/>
      <c r="S910" s="237"/>
      <c r="T910" s="238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39" t="s">
        <v>145</v>
      </c>
      <c r="AU910" s="239" t="s">
        <v>143</v>
      </c>
      <c r="AV910" s="13" t="s">
        <v>81</v>
      </c>
      <c r="AW910" s="13" t="s">
        <v>30</v>
      </c>
      <c r="AX910" s="13" t="s">
        <v>73</v>
      </c>
      <c r="AY910" s="239" t="s">
        <v>135</v>
      </c>
    </row>
    <row r="911" s="14" customFormat="1">
      <c r="A911" s="14"/>
      <c r="B911" s="240"/>
      <c r="C911" s="241"/>
      <c r="D911" s="231" t="s">
        <v>145</v>
      </c>
      <c r="E911" s="242" t="s">
        <v>1</v>
      </c>
      <c r="F911" s="243" t="s">
        <v>81</v>
      </c>
      <c r="G911" s="241"/>
      <c r="H911" s="244">
        <v>1</v>
      </c>
      <c r="I911" s="245"/>
      <c r="J911" s="241"/>
      <c r="K911" s="241"/>
      <c r="L911" s="246"/>
      <c r="M911" s="247"/>
      <c r="N911" s="248"/>
      <c r="O911" s="248"/>
      <c r="P911" s="248"/>
      <c r="Q911" s="248"/>
      <c r="R911" s="248"/>
      <c r="S911" s="248"/>
      <c r="T911" s="249"/>
      <c r="U911" s="14"/>
      <c r="V911" s="14"/>
      <c r="W911" s="14"/>
      <c r="X911" s="14"/>
      <c r="Y911" s="14"/>
      <c r="Z911" s="14"/>
      <c r="AA911" s="14"/>
      <c r="AB911" s="14"/>
      <c r="AC911" s="14"/>
      <c r="AD911" s="14"/>
      <c r="AE911" s="14"/>
      <c r="AT911" s="250" t="s">
        <v>145</v>
      </c>
      <c r="AU911" s="250" t="s">
        <v>143</v>
      </c>
      <c r="AV911" s="14" t="s">
        <v>143</v>
      </c>
      <c r="AW911" s="14" t="s">
        <v>30</v>
      </c>
      <c r="AX911" s="14" t="s">
        <v>73</v>
      </c>
      <c r="AY911" s="250" t="s">
        <v>135</v>
      </c>
    </row>
    <row r="912" s="13" customFormat="1">
      <c r="A912" s="13"/>
      <c r="B912" s="229"/>
      <c r="C912" s="230"/>
      <c r="D912" s="231" t="s">
        <v>145</v>
      </c>
      <c r="E912" s="232" t="s">
        <v>1</v>
      </c>
      <c r="F912" s="233" t="s">
        <v>173</v>
      </c>
      <c r="G912" s="230"/>
      <c r="H912" s="232" t="s">
        <v>1</v>
      </c>
      <c r="I912" s="234"/>
      <c r="J912" s="230"/>
      <c r="K912" s="230"/>
      <c r="L912" s="235"/>
      <c r="M912" s="236"/>
      <c r="N912" s="237"/>
      <c r="O912" s="237"/>
      <c r="P912" s="237"/>
      <c r="Q912" s="237"/>
      <c r="R912" s="237"/>
      <c r="S912" s="237"/>
      <c r="T912" s="23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9" t="s">
        <v>145</v>
      </c>
      <c r="AU912" s="239" t="s">
        <v>143</v>
      </c>
      <c r="AV912" s="13" t="s">
        <v>81</v>
      </c>
      <c r="AW912" s="13" t="s">
        <v>30</v>
      </c>
      <c r="AX912" s="13" t="s">
        <v>73</v>
      </c>
      <c r="AY912" s="239" t="s">
        <v>135</v>
      </c>
    </row>
    <row r="913" s="14" customFormat="1">
      <c r="A913" s="14"/>
      <c r="B913" s="240"/>
      <c r="C913" s="241"/>
      <c r="D913" s="231" t="s">
        <v>145</v>
      </c>
      <c r="E913" s="242" t="s">
        <v>1</v>
      </c>
      <c r="F913" s="243" t="s">
        <v>143</v>
      </c>
      <c r="G913" s="241"/>
      <c r="H913" s="244">
        <v>2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145</v>
      </c>
      <c r="AU913" s="250" t="s">
        <v>143</v>
      </c>
      <c r="AV913" s="14" t="s">
        <v>143</v>
      </c>
      <c r="AW913" s="14" t="s">
        <v>30</v>
      </c>
      <c r="AX913" s="14" t="s">
        <v>73</v>
      </c>
      <c r="AY913" s="250" t="s">
        <v>135</v>
      </c>
    </row>
    <row r="914" s="13" customFormat="1">
      <c r="A914" s="13"/>
      <c r="B914" s="229"/>
      <c r="C914" s="230"/>
      <c r="D914" s="231" t="s">
        <v>145</v>
      </c>
      <c r="E914" s="232" t="s">
        <v>1</v>
      </c>
      <c r="F914" s="233" t="s">
        <v>970</v>
      </c>
      <c r="G914" s="230"/>
      <c r="H914" s="232" t="s">
        <v>1</v>
      </c>
      <c r="I914" s="234"/>
      <c r="J914" s="230"/>
      <c r="K914" s="230"/>
      <c r="L914" s="235"/>
      <c r="M914" s="236"/>
      <c r="N914" s="237"/>
      <c r="O914" s="237"/>
      <c r="P914" s="237"/>
      <c r="Q914" s="237"/>
      <c r="R914" s="237"/>
      <c r="S914" s="237"/>
      <c r="T914" s="238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39" t="s">
        <v>145</v>
      </c>
      <c r="AU914" s="239" t="s">
        <v>143</v>
      </c>
      <c r="AV914" s="13" t="s">
        <v>81</v>
      </c>
      <c r="AW914" s="13" t="s">
        <v>30</v>
      </c>
      <c r="AX914" s="13" t="s">
        <v>73</v>
      </c>
      <c r="AY914" s="239" t="s">
        <v>135</v>
      </c>
    </row>
    <row r="915" s="14" customFormat="1">
      <c r="A915" s="14"/>
      <c r="B915" s="240"/>
      <c r="C915" s="241"/>
      <c r="D915" s="231" t="s">
        <v>145</v>
      </c>
      <c r="E915" s="242" t="s">
        <v>1</v>
      </c>
      <c r="F915" s="243" t="s">
        <v>81</v>
      </c>
      <c r="G915" s="241"/>
      <c r="H915" s="244">
        <v>1</v>
      </c>
      <c r="I915" s="245"/>
      <c r="J915" s="241"/>
      <c r="K915" s="241"/>
      <c r="L915" s="246"/>
      <c r="M915" s="247"/>
      <c r="N915" s="248"/>
      <c r="O915" s="248"/>
      <c r="P915" s="248"/>
      <c r="Q915" s="248"/>
      <c r="R915" s="248"/>
      <c r="S915" s="248"/>
      <c r="T915" s="249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50" t="s">
        <v>145</v>
      </c>
      <c r="AU915" s="250" t="s">
        <v>143</v>
      </c>
      <c r="AV915" s="14" t="s">
        <v>143</v>
      </c>
      <c r="AW915" s="14" t="s">
        <v>30</v>
      </c>
      <c r="AX915" s="14" t="s">
        <v>73</v>
      </c>
      <c r="AY915" s="250" t="s">
        <v>135</v>
      </c>
    </row>
    <row r="916" s="15" customFormat="1">
      <c r="A916" s="15"/>
      <c r="B916" s="251"/>
      <c r="C916" s="252"/>
      <c r="D916" s="231" t="s">
        <v>145</v>
      </c>
      <c r="E916" s="253" t="s">
        <v>1</v>
      </c>
      <c r="F916" s="254" t="s">
        <v>153</v>
      </c>
      <c r="G916" s="252"/>
      <c r="H916" s="255">
        <v>7</v>
      </c>
      <c r="I916" s="256"/>
      <c r="J916" s="252"/>
      <c r="K916" s="252"/>
      <c r="L916" s="257"/>
      <c r="M916" s="258"/>
      <c r="N916" s="259"/>
      <c r="O916" s="259"/>
      <c r="P916" s="259"/>
      <c r="Q916" s="259"/>
      <c r="R916" s="259"/>
      <c r="S916" s="259"/>
      <c r="T916" s="260"/>
      <c r="U916" s="15"/>
      <c r="V916" s="15"/>
      <c r="W916" s="15"/>
      <c r="X916" s="15"/>
      <c r="Y916" s="15"/>
      <c r="Z916" s="15"/>
      <c r="AA916" s="15"/>
      <c r="AB916" s="15"/>
      <c r="AC916" s="15"/>
      <c r="AD916" s="15"/>
      <c r="AE916" s="15"/>
      <c r="AT916" s="261" t="s">
        <v>145</v>
      </c>
      <c r="AU916" s="261" t="s">
        <v>143</v>
      </c>
      <c r="AV916" s="15" t="s">
        <v>142</v>
      </c>
      <c r="AW916" s="15" t="s">
        <v>30</v>
      </c>
      <c r="AX916" s="15" t="s">
        <v>81</v>
      </c>
      <c r="AY916" s="261" t="s">
        <v>135</v>
      </c>
    </row>
    <row r="917" s="2" customFormat="1" ht="24.15" customHeight="1">
      <c r="A917" s="38"/>
      <c r="B917" s="39"/>
      <c r="C917" s="262" t="s">
        <v>1128</v>
      </c>
      <c r="D917" s="262" t="s">
        <v>154</v>
      </c>
      <c r="E917" s="263" t="s">
        <v>1129</v>
      </c>
      <c r="F917" s="264" t="s">
        <v>1130</v>
      </c>
      <c r="G917" s="265" t="s">
        <v>141</v>
      </c>
      <c r="H917" s="266">
        <v>7</v>
      </c>
      <c r="I917" s="267"/>
      <c r="J917" s="268">
        <f>ROUND(I917*H917,2)</f>
        <v>0</v>
      </c>
      <c r="K917" s="269"/>
      <c r="L917" s="270"/>
      <c r="M917" s="271" t="s">
        <v>1</v>
      </c>
      <c r="N917" s="272" t="s">
        <v>39</v>
      </c>
      <c r="O917" s="91"/>
      <c r="P917" s="225">
        <f>O917*H917</f>
        <v>0</v>
      </c>
      <c r="Q917" s="225">
        <v>1.0000000000000001E-05</v>
      </c>
      <c r="R917" s="225">
        <f>Q917*H917</f>
        <v>7.0000000000000007E-05</v>
      </c>
      <c r="S917" s="225">
        <v>0</v>
      </c>
      <c r="T917" s="226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7" t="s">
        <v>335</v>
      </c>
      <c r="AT917" s="227" t="s">
        <v>154</v>
      </c>
      <c r="AU917" s="227" t="s">
        <v>143</v>
      </c>
      <c r="AY917" s="17" t="s">
        <v>135</v>
      </c>
      <c r="BE917" s="228">
        <f>IF(N917="základní",J917,0)</f>
        <v>0</v>
      </c>
      <c r="BF917" s="228">
        <f>IF(N917="snížená",J917,0)</f>
        <v>0</v>
      </c>
      <c r="BG917" s="228">
        <f>IF(N917="zákl. přenesená",J917,0)</f>
        <v>0</v>
      </c>
      <c r="BH917" s="228">
        <f>IF(N917="sníž. přenesená",J917,0)</f>
        <v>0</v>
      </c>
      <c r="BI917" s="228">
        <f>IF(N917="nulová",J917,0)</f>
        <v>0</v>
      </c>
      <c r="BJ917" s="17" t="s">
        <v>143</v>
      </c>
      <c r="BK917" s="228">
        <f>ROUND(I917*H917,2)</f>
        <v>0</v>
      </c>
      <c r="BL917" s="17" t="s">
        <v>258</v>
      </c>
      <c r="BM917" s="227" t="s">
        <v>1131</v>
      </c>
    </row>
    <row r="918" s="2" customFormat="1" ht="24.15" customHeight="1">
      <c r="A918" s="38"/>
      <c r="B918" s="39"/>
      <c r="C918" s="215" t="s">
        <v>1132</v>
      </c>
      <c r="D918" s="215" t="s">
        <v>138</v>
      </c>
      <c r="E918" s="216" t="s">
        <v>1133</v>
      </c>
      <c r="F918" s="217" t="s">
        <v>1134</v>
      </c>
      <c r="G918" s="218" t="s">
        <v>141</v>
      </c>
      <c r="H918" s="219">
        <v>2</v>
      </c>
      <c r="I918" s="220"/>
      <c r="J918" s="221">
        <f>ROUND(I918*H918,2)</f>
        <v>0</v>
      </c>
      <c r="K918" s="222"/>
      <c r="L918" s="44"/>
      <c r="M918" s="223" t="s">
        <v>1</v>
      </c>
      <c r="N918" s="224" t="s">
        <v>39</v>
      </c>
      <c r="O918" s="91"/>
      <c r="P918" s="225">
        <f>O918*H918</f>
        <v>0</v>
      </c>
      <c r="Q918" s="225">
        <v>0</v>
      </c>
      <c r="R918" s="225">
        <f>Q918*H918</f>
        <v>0</v>
      </c>
      <c r="S918" s="225">
        <v>0</v>
      </c>
      <c r="T918" s="226">
        <f>S918*H918</f>
        <v>0</v>
      </c>
      <c r="U918" s="38"/>
      <c r="V918" s="38"/>
      <c r="W918" s="38"/>
      <c r="X918" s="38"/>
      <c r="Y918" s="38"/>
      <c r="Z918" s="38"/>
      <c r="AA918" s="38"/>
      <c r="AB918" s="38"/>
      <c r="AC918" s="38"/>
      <c r="AD918" s="38"/>
      <c r="AE918" s="38"/>
      <c r="AR918" s="227" t="s">
        <v>258</v>
      </c>
      <c r="AT918" s="227" t="s">
        <v>138</v>
      </c>
      <c r="AU918" s="227" t="s">
        <v>143</v>
      </c>
      <c r="AY918" s="17" t="s">
        <v>135</v>
      </c>
      <c r="BE918" s="228">
        <f>IF(N918="základní",J918,0)</f>
        <v>0</v>
      </c>
      <c r="BF918" s="228">
        <f>IF(N918="snížená",J918,0)</f>
        <v>0</v>
      </c>
      <c r="BG918" s="228">
        <f>IF(N918="zákl. přenesená",J918,0)</f>
        <v>0</v>
      </c>
      <c r="BH918" s="228">
        <f>IF(N918="sníž. přenesená",J918,0)</f>
        <v>0</v>
      </c>
      <c r="BI918" s="228">
        <f>IF(N918="nulová",J918,0)</f>
        <v>0</v>
      </c>
      <c r="BJ918" s="17" t="s">
        <v>143</v>
      </c>
      <c r="BK918" s="228">
        <f>ROUND(I918*H918,2)</f>
        <v>0</v>
      </c>
      <c r="BL918" s="17" t="s">
        <v>258</v>
      </c>
      <c r="BM918" s="227" t="s">
        <v>1135</v>
      </c>
    </row>
    <row r="919" s="13" customFormat="1">
      <c r="A919" s="13"/>
      <c r="B919" s="229"/>
      <c r="C919" s="230"/>
      <c r="D919" s="231" t="s">
        <v>145</v>
      </c>
      <c r="E919" s="232" t="s">
        <v>1</v>
      </c>
      <c r="F919" s="233" t="s">
        <v>735</v>
      </c>
      <c r="G919" s="230"/>
      <c r="H919" s="232" t="s">
        <v>1</v>
      </c>
      <c r="I919" s="234"/>
      <c r="J919" s="230"/>
      <c r="K919" s="230"/>
      <c r="L919" s="235"/>
      <c r="M919" s="236"/>
      <c r="N919" s="237"/>
      <c r="O919" s="237"/>
      <c r="P919" s="237"/>
      <c r="Q919" s="237"/>
      <c r="R919" s="237"/>
      <c r="S919" s="237"/>
      <c r="T919" s="238"/>
      <c r="U919" s="13"/>
      <c r="V919" s="13"/>
      <c r="W919" s="13"/>
      <c r="X919" s="13"/>
      <c r="Y919" s="13"/>
      <c r="Z919" s="13"/>
      <c r="AA919" s="13"/>
      <c r="AB919" s="13"/>
      <c r="AC919" s="13"/>
      <c r="AD919" s="13"/>
      <c r="AE919" s="13"/>
      <c r="AT919" s="239" t="s">
        <v>145</v>
      </c>
      <c r="AU919" s="239" t="s">
        <v>143</v>
      </c>
      <c r="AV919" s="13" t="s">
        <v>81</v>
      </c>
      <c r="AW919" s="13" t="s">
        <v>30</v>
      </c>
      <c r="AX919" s="13" t="s">
        <v>73</v>
      </c>
      <c r="AY919" s="239" t="s">
        <v>135</v>
      </c>
    </row>
    <row r="920" s="14" customFormat="1">
      <c r="A920" s="14"/>
      <c r="B920" s="240"/>
      <c r="C920" s="241"/>
      <c r="D920" s="231" t="s">
        <v>145</v>
      </c>
      <c r="E920" s="242" t="s">
        <v>1</v>
      </c>
      <c r="F920" s="243" t="s">
        <v>143</v>
      </c>
      <c r="G920" s="241"/>
      <c r="H920" s="244">
        <v>2</v>
      </c>
      <c r="I920" s="245"/>
      <c r="J920" s="241"/>
      <c r="K920" s="241"/>
      <c r="L920" s="246"/>
      <c r="M920" s="247"/>
      <c r="N920" s="248"/>
      <c r="O920" s="248"/>
      <c r="P920" s="248"/>
      <c r="Q920" s="248"/>
      <c r="R920" s="248"/>
      <c r="S920" s="248"/>
      <c r="T920" s="249"/>
      <c r="U920" s="14"/>
      <c r="V920" s="14"/>
      <c r="W920" s="14"/>
      <c r="X920" s="14"/>
      <c r="Y920" s="14"/>
      <c r="Z920" s="14"/>
      <c r="AA920" s="14"/>
      <c r="AB920" s="14"/>
      <c r="AC920" s="14"/>
      <c r="AD920" s="14"/>
      <c r="AE920" s="14"/>
      <c r="AT920" s="250" t="s">
        <v>145</v>
      </c>
      <c r="AU920" s="250" t="s">
        <v>143</v>
      </c>
      <c r="AV920" s="14" t="s">
        <v>143</v>
      </c>
      <c r="AW920" s="14" t="s">
        <v>30</v>
      </c>
      <c r="AX920" s="14" t="s">
        <v>73</v>
      </c>
      <c r="AY920" s="250" t="s">
        <v>135</v>
      </c>
    </row>
    <row r="921" s="15" customFormat="1">
      <c r="A921" s="15"/>
      <c r="B921" s="251"/>
      <c r="C921" s="252"/>
      <c r="D921" s="231" t="s">
        <v>145</v>
      </c>
      <c r="E921" s="253" t="s">
        <v>1</v>
      </c>
      <c r="F921" s="254" t="s">
        <v>153</v>
      </c>
      <c r="G921" s="252"/>
      <c r="H921" s="255">
        <v>2</v>
      </c>
      <c r="I921" s="256"/>
      <c r="J921" s="252"/>
      <c r="K921" s="252"/>
      <c r="L921" s="257"/>
      <c r="M921" s="258"/>
      <c r="N921" s="259"/>
      <c r="O921" s="259"/>
      <c r="P921" s="259"/>
      <c r="Q921" s="259"/>
      <c r="R921" s="259"/>
      <c r="S921" s="259"/>
      <c r="T921" s="260"/>
      <c r="U921" s="15"/>
      <c r="V921" s="15"/>
      <c r="W921" s="15"/>
      <c r="X921" s="15"/>
      <c r="Y921" s="15"/>
      <c r="Z921" s="15"/>
      <c r="AA921" s="15"/>
      <c r="AB921" s="15"/>
      <c r="AC921" s="15"/>
      <c r="AD921" s="15"/>
      <c r="AE921" s="15"/>
      <c r="AT921" s="261" t="s">
        <v>145</v>
      </c>
      <c r="AU921" s="261" t="s">
        <v>143</v>
      </c>
      <c r="AV921" s="15" t="s">
        <v>142</v>
      </c>
      <c r="AW921" s="15" t="s">
        <v>30</v>
      </c>
      <c r="AX921" s="15" t="s">
        <v>81</v>
      </c>
      <c r="AY921" s="261" t="s">
        <v>135</v>
      </c>
    </row>
    <row r="922" s="2" customFormat="1" ht="24.15" customHeight="1">
      <c r="A922" s="38"/>
      <c r="B922" s="39"/>
      <c r="C922" s="262" t="s">
        <v>1136</v>
      </c>
      <c r="D922" s="262" t="s">
        <v>154</v>
      </c>
      <c r="E922" s="263" t="s">
        <v>1137</v>
      </c>
      <c r="F922" s="264" t="s">
        <v>1138</v>
      </c>
      <c r="G922" s="265" t="s">
        <v>141</v>
      </c>
      <c r="H922" s="266">
        <v>2</v>
      </c>
      <c r="I922" s="267"/>
      <c r="J922" s="268">
        <f>ROUND(I922*H922,2)</f>
        <v>0</v>
      </c>
      <c r="K922" s="269"/>
      <c r="L922" s="270"/>
      <c r="M922" s="271" t="s">
        <v>1</v>
      </c>
      <c r="N922" s="272" t="s">
        <v>39</v>
      </c>
      <c r="O922" s="91"/>
      <c r="P922" s="225">
        <f>O922*H922</f>
        <v>0</v>
      </c>
      <c r="Q922" s="225">
        <v>4.0000000000000003E-05</v>
      </c>
      <c r="R922" s="225">
        <f>Q922*H922</f>
        <v>8.0000000000000007E-05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335</v>
      </c>
      <c r="AT922" s="227" t="s">
        <v>154</v>
      </c>
      <c r="AU922" s="227" t="s">
        <v>143</v>
      </c>
      <c r="AY922" s="17" t="s">
        <v>135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143</v>
      </c>
      <c r="BK922" s="228">
        <f>ROUND(I922*H922,2)</f>
        <v>0</v>
      </c>
      <c r="BL922" s="17" t="s">
        <v>258</v>
      </c>
      <c r="BM922" s="227" t="s">
        <v>1139</v>
      </c>
    </row>
    <row r="923" s="13" customFormat="1">
      <c r="A923" s="13"/>
      <c r="B923" s="229"/>
      <c r="C923" s="230"/>
      <c r="D923" s="231" t="s">
        <v>145</v>
      </c>
      <c r="E923" s="232" t="s">
        <v>1</v>
      </c>
      <c r="F923" s="233" t="s">
        <v>735</v>
      </c>
      <c r="G923" s="230"/>
      <c r="H923" s="232" t="s">
        <v>1</v>
      </c>
      <c r="I923" s="234"/>
      <c r="J923" s="230"/>
      <c r="K923" s="230"/>
      <c r="L923" s="235"/>
      <c r="M923" s="236"/>
      <c r="N923" s="237"/>
      <c r="O923" s="237"/>
      <c r="P923" s="237"/>
      <c r="Q923" s="237"/>
      <c r="R923" s="237"/>
      <c r="S923" s="237"/>
      <c r="T923" s="238"/>
      <c r="U923" s="13"/>
      <c r="V923" s="13"/>
      <c r="W923" s="13"/>
      <c r="X923" s="13"/>
      <c r="Y923" s="13"/>
      <c r="Z923" s="13"/>
      <c r="AA923" s="13"/>
      <c r="AB923" s="13"/>
      <c r="AC923" s="13"/>
      <c r="AD923" s="13"/>
      <c r="AE923" s="13"/>
      <c r="AT923" s="239" t="s">
        <v>145</v>
      </c>
      <c r="AU923" s="239" t="s">
        <v>143</v>
      </c>
      <c r="AV923" s="13" t="s">
        <v>81</v>
      </c>
      <c r="AW923" s="13" t="s">
        <v>30</v>
      </c>
      <c r="AX923" s="13" t="s">
        <v>73</v>
      </c>
      <c r="AY923" s="239" t="s">
        <v>135</v>
      </c>
    </row>
    <row r="924" s="14" customFormat="1">
      <c r="A924" s="14"/>
      <c r="B924" s="240"/>
      <c r="C924" s="241"/>
      <c r="D924" s="231" t="s">
        <v>145</v>
      </c>
      <c r="E924" s="242" t="s">
        <v>1</v>
      </c>
      <c r="F924" s="243" t="s">
        <v>143</v>
      </c>
      <c r="G924" s="241"/>
      <c r="H924" s="244">
        <v>2</v>
      </c>
      <c r="I924" s="245"/>
      <c r="J924" s="241"/>
      <c r="K924" s="241"/>
      <c r="L924" s="246"/>
      <c r="M924" s="247"/>
      <c r="N924" s="248"/>
      <c r="O924" s="248"/>
      <c r="P924" s="248"/>
      <c r="Q924" s="248"/>
      <c r="R924" s="248"/>
      <c r="S924" s="248"/>
      <c r="T924" s="249"/>
      <c r="U924" s="14"/>
      <c r="V924" s="14"/>
      <c r="W924" s="14"/>
      <c r="X924" s="14"/>
      <c r="Y924" s="14"/>
      <c r="Z924" s="14"/>
      <c r="AA924" s="14"/>
      <c r="AB924" s="14"/>
      <c r="AC924" s="14"/>
      <c r="AD924" s="14"/>
      <c r="AE924" s="14"/>
      <c r="AT924" s="250" t="s">
        <v>145</v>
      </c>
      <c r="AU924" s="250" t="s">
        <v>143</v>
      </c>
      <c r="AV924" s="14" t="s">
        <v>143</v>
      </c>
      <c r="AW924" s="14" t="s">
        <v>30</v>
      </c>
      <c r="AX924" s="14" t="s">
        <v>73</v>
      </c>
      <c r="AY924" s="250" t="s">
        <v>135</v>
      </c>
    </row>
    <row r="925" s="15" customFormat="1">
      <c r="A925" s="15"/>
      <c r="B925" s="251"/>
      <c r="C925" s="252"/>
      <c r="D925" s="231" t="s">
        <v>145</v>
      </c>
      <c r="E925" s="253" t="s">
        <v>1</v>
      </c>
      <c r="F925" s="254" t="s">
        <v>153</v>
      </c>
      <c r="G925" s="252"/>
      <c r="H925" s="255">
        <v>2</v>
      </c>
      <c r="I925" s="256"/>
      <c r="J925" s="252"/>
      <c r="K925" s="252"/>
      <c r="L925" s="257"/>
      <c r="M925" s="258"/>
      <c r="N925" s="259"/>
      <c r="O925" s="259"/>
      <c r="P925" s="259"/>
      <c r="Q925" s="259"/>
      <c r="R925" s="259"/>
      <c r="S925" s="259"/>
      <c r="T925" s="260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61" t="s">
        <v>145</v>
      </c>
      <c r="AU925" s="261" t="s">
        <v>143</v>
      </c>
      <c r="AV925" s="15" t="s">
        <v>142</v>
      </c>
      <c r="AW925" s="15" t="s">
        <v>30</v>
      </c>
      <c r="AX925" s="15" t="s">
        <v>81</v>
      </c>
      <c r="AY925" s="261" t="s">
        <v>135</v>
      </c>
    </row>
    <row r="926" s="2" customFormat="1" ht="16.5" customHeight="1">
      <c r="A926" s="38"/>
      <c r="B926" s="39"/>
      <c r="C926" s="262" t="s">
        <v>1140</v>
      </c>
      <c r="D926" s="262" t="s">
        <v>154</v>
      </c>
      <c r="E926" s="263" t="s">
        <v>1141</v>
      </c>
      <c r="F926" s="264" t="s">
        <v>1142</v>
      </c>
      <c r="G926" s="265" t="s">
        <v>141</v>
      </c>
      <c r="H926" s="266">
        <v>2</v>
      </c>
      <c r="I926" s="267"/>
      <c r="J926" s="268">
        <f>ROUND(I926*H926,2)</f>
        <v>0</v>
      </c>
      <c r="K926" s="269"/>
      <c r="L926" s="270"/>
      <c r="M926" s="271" t="s">
        <v>1</v>
      </c>
      <c r="N926" s="272" t="s">
        <v>39</v>
      </c>
      <c r="O926" s="91"/>
      <c r="P926" s="225">
        <f>O926*H926</f>
        <v>0</v>
      </c>
      <c r="Q926" s="225">
        <v>5.0000000000000002E-05</v>
      </c>
      <c r="R926" s="225">
        <f>Q926*H926</f>
        <v>0.00010000000000000001</v>
      </c>
      <c r="S926" s="225">
        <v>0</v>
      </c>
      <c r="T926" s="226">
        <f>S926*H926</f>
        <v>0</v>
      </c>
      <c r="U926" s="38"/>
      <c r="V926" s="38"/>
      <c r="W926" s="38"/>
      <c r="X926" s="38"/>
      <c r="Y926" s="38"/>
      <c r="Z926" s="38"/>
      <c r="AA926" s="38"/>
      <c r="AB926" s="38"/>
      <c r="AC926" s="38"/>
      <c r="AD926" s="38"/>
      <c r="AE926" s="38"/>
      <c r="AR926" s="227" t="s">
        <v>335</v>
      </c>
      <c r="AT926" s="227" t="s">
        <v>154</v>
      </c>
      <c r="AU926" s="227" t="s">
        <v>143</v>
      </c>
      <c r="AY926" s="17" t="s">
        <v>135</v>
      </c>
      <c r="BE926" s="228">
        <f>IF(N926="základní",J926,0)</f>
        <v>0</v>
      </c>
      <c r="BF926" s="228">
        <f>IF(N926="snížená",J926,0)</f>
        <v>0</v>
      </c>
      <c r="BG926" s="228">
        <f>IF(N926="zákl. přenesená",J926,0)</f>
        <v>0</v>
      </c>
      <c r="BH926" s="228">
        <f>IF(N926="sníž. přenesená",J926,0)</f>
        <v>0</v>
      </c>
      <c r="BI926" s="228">
        <f>IF(N926="nulová",J926,0)</f>
        <v>0</v>
      </c>
      <c r="BJ926" s="17" t="s">
        <v>143</v>
      </c>
      <c r="BK926" s="228">
        <f>ROUND(I926*H926,2)</f>
        <v>0</v>
      </c>
      <c r="BL926" s="17" t="s">
        <v>258</v>
      </c>
      <c r="BM926" s="227" t="s">
        <v>1143</v>
      </c>
    </row>
    <row r="927" s="13" customFormat="1">
      <c r="A927" s="13"/>
      <c r="B927" s="229"/>
      <c r="C927" s="230"/>
      <c r="D927" s="231" t="s">
        <v>145</v>
      </c>
      <c r="E927" s="232" t="s">
        <v>1</v>
      </c>
      <c r="F927" s="233" t="s">
        <v>735</v>
      </c>
      <c r="G927" s="230"/>
      <c r="H927" s="232" t="s">
        <v>1</v>
      </c>
      <c r="I927" s="234"/>
      <c r="J927" s="230"/>
      <c r="K927" s="230"/>
      <c r="L927" s="235"/>
      <c r="M927" s="236"/>
      <c r="N927" s="237"/>
      <c r="O927" s="237"/>
      <c r="P927" s="237"/>
      <c r="Q927" s="237"/>
      <c r="R927" s="237"/>
      <c r="S927" s="237"/>
      <c r="T927" s="238"/>
      <c r="U927" s="13"/>
      <c r="V927" s="13"/>
      <c r="W927" s="13"/>
      <c r="X927" s="13"/>
      <c r="Y927" s="13"/>
      <c r="Z927" s="13"/>
      <c r="AA927" s="13"/>
      <c r="AB927" s="13"/>
      <c r="AC927" s="13"/>
      <c r="AD927" s="13"/>
      <c r="AE927" s="13"/>
      <c r="AT927" s="239" t="s">
        <v>145</v>
      </c>
      <c r="AU927" s="239" t="s">
        <v>143</v>
      </c>
      <c r="AV927" s="13" t="s">
        <v>81</v>
      </c>
      <c r="AW927" s="13" t="s">
        <v>30</v>
      </c>
      <c r="AX927" s="13" t="s">
        <v>73</v>
      </c>
      <c r="AY927" s="239" t="s">
        <v>135</v>
      </c>
    </row>
    <row r="928" s="14" customFormat="1">
      <c r="A928" s="14"/>
      <c r="B928" s="240"/>
      <c r="C928" s="241"/>
      <c r="D928" s="231" t="s">
        <v>145</v>
      </c>
      <c r="E928" s="242" t="s">
        <v>1</v>
      </c>
      <c r="F928" s="243" t="s">
        <v>143</v>
      </c>
      <c r="G928" s="241"/>
      <c r="H928" s="244">
        <v>2</v>
      </c>
      <c r="I928" s="245"/>
      <c r="J928" s="241"/>
      <c r="K928" s="241"/>
      <c r="L928" s="246"/>
      <c r="M928" s="247"/>
      <c r="N928" s="248"/>
      <c r="O928" s="248"/>
      <c r="P928" s="248"/>
      <c r="Q928" s="248"/>
      <c r="R928" s="248"/>
      <c r="S928" s="248"/>
      <c r="T928" s="249"/>
      <c r="U928" s="14"/>
      <c r="V928" s="14"/>
      <c r="W928" s="14"/>
      <c r="X928" s="14"/>
      <c r="Y928" s="14"/>
      <c r="Z928" s="14"/>
      <c r="AA928" s="14"/>
      <c r="AB928" s="14"/>
      <c r="AC928" s="14"/>
      <c r="AD928" s="14"/>
      <c r="AE928" s="14"/>
      <c r="AT928" s="250" t="s">
        <v>145</v>
      </c>
      <c r="AU928" s="250" t="s">
        <v>143</v>
      </c>
      <c r="AV928" s="14" t="s">
        <v>143</v>
      </c>
      <c r="AW928" s="14" t="s">
        <v>30</v>
      </c>
      <c r="AX928" s="14" t="s">
        <v>73</v>
      </c>
      <c r="AY928" s="250" t="s">
        <v>135</v>
      </c>
    </row>
    <row r="929" s="15" customFormat="1">
      <c r="A929" s="15"/>
      <c r="B929" s="251"/>
      <c r="C929" s="252"/>
      <c r="D929" s="231" t="s">
        <v>145</v>
      </c>
      <c r="E929" s="253" t="s">
        <v>1</v>
      </c>
      <c r="F929" s="254" t="s">
        <v>153</v>
      </c>
      <c r="G929" s="252"/>
      <c r="H929" s="255">
        <v>2</v>
      </c>
      <c r="I929" s="256"/>
      <c r="J929" s="252"/>
      <c r="K929" s="252"/>
      <c r="L929" s="257"/>
      <c r="M929" s="258"/>
      <c r="N929" s="259"/>
      <c r="O929" s="259"/>
      <c r="P929" s="259"/>
      <c r="Q929" s="259"/>
      <c r="R929" s="259"/>
      <c r="S929" s="259"/>
      <c r="T929" s="260"/>
      <c r="U929" s="15"/>
      <c r="V929" s="15"/>
      <c r="W929" s="15"/>
      <c r="X929" s="15"/>
      <c r="Y929" s="15"/>
      <c r="Z929" s="15"/>
      <c r="AA929" s="15"/>
      <c r="AB929" s="15"/>
      <c r="AC929" s="15"/>
      <c r="AD929" s="15"/>
      <c r="AE929" s="15"/>
      <c r="AT929" s="261" t="s">
        <v>145</v>
      </c>
      <c r="AU929" s="261" t="s">
        <v>143</v>
      </c>
      <c r="AV929" s="15" t="s">
        <v>142</v>
      </c>
      <c r="AW929" s="15" t="s">
        <v>30</v>
      </c>
      <c r="AX929" s="15" t="s">
        <v>81</v>
      </c>
      <c r="AY929" s="261" t="s">
        <v>135</v>
      </c>
    </row>
    <row r="930" s="2" customFormat="1" ht="24.15" customHeight="1">
      <c r="A930" s="38"/>
      <c r="B930" s="39"/>
      <c r="C930" s="215" t="s">
        <v>1144</v>
      </c>
      <c r="D930" s="215" t="s">
        <v>138</v>
      </c>
      <c r="E930" s="216" t="s">
        <v>1145</v>
      </c>
      <c r="F930" s="217" t="s">
        <v>1146</v>
      </c>
      <c r="G930" s="218" t="s">
        <v>141</v>
      </c>
      <c r="H930" s="219">
        <v>1</v>
      </c>
      <c r="I930" s="220"/>
      <c r="J930" s="221">
        <f>ROUND(I930*H930,2)</f>
        <v>0</v>
      </c>
      <c r="K930" s="222"/>
      <c r="L930" s="44"/>
      <c r="M930" s="223" t="s">
        <v>1</v>
      </c>
      <c r="N930" s="224" t="s">
        <v>39</v>
      </c>
      <c r="O930" s="91"/>
      <c r="P930" s="225">
        <f>O930*H930</f>
        <v>0</v>
      </c>
      <c r="Q930" s="225">
        <v>0</v>
      </c>
      <c r="R930" s="225">
        <f>Q930*H930</f>
        <v>0</v>
      </c>
      <c r="S930" s="225">
        <v>0</v>
      </c>
      <c r="T930" s="226">
        <f>S930*H930</f>
        <v>0</v>
      </c>
      <c r="U930" s="38"/>
      <c r="V930" s="38"/>
      <c r="W930" s="38"/>
      <c r="X930" s="38"/>
      <c r="Y930" s="38"/>
      <c r="Z930" s="38"/>
      <c r="AA930" s="38"/>
      <c r="AB930" s="38"/>
      <c r="AC930" s="38"/>
      <c r="AD930" s="38"/>
      <c r="AE930" s="38"/>
      <c r="AR930" s="227" t="s">
        <v>258</v>
      </c>
      <c r="AT930" s="227" t="s">
        <v>138</v>
      </c>
      <c r="AU930" s="227" t="s">
        <v>143</v>
      </c>
      <c r="AY930" s="17" t="s">
        <v>135</v>
      </c>
      <c r="BE930" s="228">
        <f>IF(N930="základní",J930,0)</f>
        <v>0</v>
      </c>
      <c r="BF930" s="228">
        <f>IF(N930="snížená",J930,0)</f>
        <v>0</v>
      </c>
      <c r="BG930" s="228">
        <f>IF(N930="zákl. přenesená",J930,0)</f>
        <v>0</v>
      </c>
      <c r="BH930" s="228">
        <f>IF(N930="sníž. přenesená",J930,0)</f>
        <v>0</v>
      </c>
      <c r="BI930" s="228">
        <f>IF(N930="nulová",J930,0)</f>
        <v>0</v>
      </c>
      <c r="BJ930" s="17" t="s">
        <v>143</v>
      </c>
      <c r="BK930" s="228">
        <f>ROUND(I930*H930,2)</f>
        <v>0</v>
      </c>
      <c r="BL930" s="17" t="s">
        <v>258</v>
      </c>
      <c r="BM930" s="227" t="s">
        <v>1147</v>
      </c>
    </row>
    <row r="931" s="13" customFormat="1">
      <c r="A931" s="13"/>
      <c r="B931" s="229"/>
      <c r="C931" s="230"/>
      <c r="D931" s="231" t="s">
        <v>145</v>
      </c>
      <c r="E931" s="232" t="s">
        <v>1</v>
      </c>
      <c r="F931" s="233" t="s">
        <v>1148</v>
      </c>
      <c r="G931" s="230"/>
      <c r="H931" s="232" t="s">
        <v>1</v>
      </c>
      <c r="I931" s="234"/>
      <c r="J931" s="230"/>
      <c r="K931" s="230"/>
      <c r="L931" s="235"/>
      <c r="M931" s="236"/>
      <c r="N931" s="237"/>
      <c r="O931" s="237"/>
      <c r="P931" s="237"/>
      <c r="Q931" s="237"/>
      <c r="R931" s="237"/>
      <c r="S931" s="237"/>
      <c r="T931" s="238"/>
      <c r="U931" s="13"/>
      <c r="V931" s="13"/>
      <c r="W931" s="13"/>
      <c r="X931" s="13"/>
      <c r="Y931" s="13"/>
      <c r="Z931" s="13"/>
      <c r="AA931" s="13"/>
      <c r="AB931" s="13"/>
      <c r="AC931" s="13"/>
      <c r="AD931" s="13"/>
      <c r="AE931" s="13"/>
      <c r="AT931" s="239" t="s">
        <v>145</v>
      </c>
      <c r="AU931" s="239" t="s">
        <v>143</v>
      </c>
      <c r="AV931" s="13" t="s">
        <v>81</v>
      </c>
      <c r="AW931" s="13" t="s">
        <v>30</v>
      </c>
      <c r="AX931" s="13" t="s">
        <v>73</v>
      </c>
      <c r="AY931" s="239" t="s">
        <v>135</v>
      </c>
    </row>
    <row r="932" s="14" customFormat="1">
      <c r="A932" s="14"/>
      <c r="B932" s="240"/>
      <c r="C932" s="241"/>
      <c r="D932" s="231" t="s">
        <v>145</v>
      </c>
      <c r="E932" s="242" t="s">
        <v>1</v>
      </c>
      <c r="F932" s="243" t="s">
        <v>81</v>
      </c>
      <c r="G932" s="241"/>
      <c r="H932" s="244">
        <v>1</v>
      </c>
      <c r="I932" s="245"/>
      <c r="J932" s="241"/>
      <c r="K932" s="241"/>
      <c r="L932" s="246"/>
      <c r="M932" s="247"/>
      <c r="N932" s="248"/>
      <c r="O932" s="248"/>
      <c r="P932" s="248"/>
      <c r="Q932" s="248"/>
      <c r="R932" s="248"/>
      <c r="S932" s="248"/>
      <c r="T932" s="249"/>
      <c r="U932" s="14"/>
      <c r="V932" s="14"/>
      <c r="W932" s="14"/>
      <c r="X932" s="14"/>
      <c r="Y932" s="14"/>
      <c r="Z932" s="14"/>
      <c r="AA932" s="14"/>
      <c r="AB932" s="14"/>
      <c r="AC932" s="14"/>
      <c r="AD932" s="14"/>
      <c r="AE932" s="14"/>
      <c r="AT932" s="250" t="s">
        <v>145</v>
      </c>
      <c r="AU932" s="250" t="s">
        <v>143</v>
      </c>
      <c r="AV932" s="14" t="s">
        <v>143</v>
      </c>
      <c r="AW932" s="14" t="s">
        <v>30</v>
      </c>
      <c r="AX932" s="14" t="s">
        <v>81</v>
      </c>
      <c r="AY932" s="250" t="s">
        <v>135</v>
      </c>
    </row>
    <row r="933" s="2" customFormat="1" ht="16.5" customHeight="1">
      <c r="A933" s="38"/>
      <c r="B933" s="39"/>
      <c r="C933" s="262" t="s">
        <v>1149</v>
      </c>
      <c r="D933" s="262" t="s">
        <v>154</v>
      </c>
      <c r="E933" s="263" t="s">
        <v>1150</v>
      </c>
      <c r="F933" s="264" t="s">
        <v>1151</v>
      </c>
      <c r="G933" s="265" t="s">
        <v>141</v>
      </c>
      <c r="H933" s="266">
        <v>1</v>
      </c>
      <c r="I933" s="267"/>
      <c r="J933" s="268">
        <f>ROUND(I933*H933,2)</f>
        <v>0</v>
      </c>
      <c r="K933" s="269"/>
      <c r="L933" s="270"/>
      <c r="M933" s="271" t="s">
        <v>1</v>
      </c>
      <c r="N933" s="272" t="s">
        <v>39</v>
      </c>
      <c r="O933" s="91"/>
      <c r="P933" s="225">
        <f>O933*H933</f>
        <v>0</v>
      </c>
      <c r="Q933" s="225">
        <v>0</v>
      </c>
      <c r="R933" s="225">
        <f>Q933*H933</f>
        <v>0</v>
      </c>
      <c r="S933" s="225">
        <v>0</v>
      </c>
      <c r="T933" s="226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27" t="s">
        <v>335</v>
      </c>
      <c r="AT933" s="227" t="s">
        <v>154</v>
      </c>
      <c r="AU933" s="227" t="s">
        <v>143</v>
      </c>
      <c r="AY933" s="17" t="s">
        <v>135</v>
      </c>
      <c r="BE933" s="228">
        <f>IF(N933="základní",J933,0)</f>
        <v>0</v>
      </c>
      <c r="BF933" s="228">
        <f>IF(N933="snížená",J933,0)</f>
        <v>0</v>
      </c>
      <c r="BG933" s="228">
        <f>IF(N933="zákl. přenesená",J933,0)</f>
        <v>0</v>
      </c>
      <c r="BH933" s="228">
        <f>IF(N933="sníž. přenesená",J933,0)</f>
        <v>0</v>
      </c>
      <c r="BI933" s="228">
        <f>IF(N933="nulová",J933,0)</f>
        <v>0</v>
      </c>
      <c r="BJ933" s="17" t="s">
        <v>143</v>
      </c>
      <c r="BK933" s="228">
        <f>ROUND(I933*H933,2)</f>
        <v>0</v>
      </c>
      <c r="BL933" s="17" t="s">
        <v>258</v>
      </c>
      <c r="BM933" s="227" t="s">
        <v>1152</v>
      </c>
    </row>
    <row r="934" s="2" customFormat="1" ht="33" customHeight="1">
      <c r="A934" s="38"/>
      <c r="B934" s="39"/>
      <c r="C934" s="215" t="s">
        <v>1153</v>
      </c>
      <c r="D934" s="215" t="s">
        <v>138</v>
      </c>
      <c r="E934" s="216" t="s">
        <v>1154</v>
      </c>
      <c r="F934" s="217" t="s">
        <v>1155</v>
      </c>
      <c r="G934" s="218" t="s">
        <v>141</v>
      </c>
      <c r="H934" s="219">
        <v>6</v>
      </c>
      <c r="I934" s="220"/>
      <c r="J934" s="221">
        <f>ROUND(I934*H934,2)</f>
        <v>0</v>
      </c>
      <c r="K934" s="222"/>
      <c r="L934" s="44"/>
      <c r="M934" s="223" t="s">
        <v>1</v>
      </c>
      <c r="N934" s="224" t="s">
        <v>39</v>
      </c>
      <c r="O934" s="91"/>
      <c r="P934" s="225">
        <f>O934*H934</f>
        <v>0</v>
      </c>
      <c r="Q934" s="225">
        <v>0</v>
      </c>
      <c r="R934" s="225">
        <f>Q934*H934</f>
        <v>0</v>
      </c>
      <c r="S934" s="225">
        <v>5.0000000000000002E-05</v>
      </c>
      <c r="T934" s="226">
        <f>S934*H934</f>
        <v>0.00030000000000000003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7" t="s">
        <v>258</v>
      </c>
      <c r="AT934" s="227" t="s">
        <v>138</v>
      </c>
      <c r="AU934" s="227" t="s">
        <v>143</v>
      </c>
      <c r="AY934" s="17" t="s">
        <v>135</v>
      </c>
      <c r="BE934" s="228">
        <f>IF(N934="základní",J934,0)</f>
        <v>0</v>
      </c>
      <c r="BF934" s="228">
        <f>IF(N934="snížená",J934,0)</f>
        <v>0</v>
      </c>
      <c r="BG934" s="228">
        <f>IF(N934="zákl. přenesená",J934,0)</f>
        <v>0</v>
      </c>
      <c r="BH934" s="228">
        <f>IF(N934="sníž. přenesená",J934,0)</f>
        <v>0</v>
      </c>
      <c r="BI934" s="228">
        <f>IF(N934="nulová",J934,0)</f>
        <v>0</v>
      </c>
      <c r="BJ934" s="17" t="s">
        <v>143</v>
      </c>
      <c r="BK934" s="228">
        <f>ROUND(I934*H934,2)</f>
        <v>0</v>
      </c>
      <c r="BL934" s="17" t="s">
        <v>258</v>
      </c>
      <c r="BM934" s="227" t="s">
        <v>1156</v>
      </c>
    </row>
    <row r="935" s="13" customFormat="1">
      <c r="A935" s="13"/>
      <c r="B935" s="229"/>
      <c r="C935" s="230"/>
      <c r="D935" s="231" t="s">
        <v>145</v>
      </c>
      <c r="E935" s="232" t="s">
        <v>1</v>
      </c>
      <c r="F935" s="233" t="s">
        <v>735</v>
      </c>
      <c r="G935" s="230"/>
      <c r="H935" s="232" t="s">
        <v>1</v>
      </c>
      <c r="I935" s="234"/>
      <c r="J935" s="230"/>
      <c r="K935" s="230"/>
      <c r="L935" s="235"/>
      <c r="M935" s="236"/>
      <c r="N935" s="237"/>
      <c r="O935" s="237"/>
      <c r="P935" s="237"/>
      <c r="Q935" s="237"/>
      <c r="R935" s="237"/>
      <c r="S935" s="237"/>
      <c r="T935" s="238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39" t="s">
        <v>145</v>
      </c>
      <c r="AU935" s="239" t="s">
        <v>143</v>
      </c>
      <c r="AV935" s="13" t="s">
        <v>81</v>
      </c>
      <c r="AW935" s="13" t="s">
        <v>30</v>
      </c>
      <c r="AX935" s="13" t="s">
        <v>73</v>
      </c>
      <c r="AY935" s="239" t="s">
        <v>135</v>
      </c>
    </row>
    <row r="936" s="14" customFormat="1">
      <c r="A936" s="14"/>
      <c r="B936" s="240"/>
      <c r="C936" s="241"/>
      <c r="D936" s="231" t="s">
        <v>145</v>
      </c>
      <c r="E936" s="242" t="s">
        <v>1</v>
      </c>
      <c r="F936" s="243" t="s">
        <v>136</v>
      </c>
      <c r="G936" s="241"/>
      <c r="H936" s="244">
        <v>3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145</v>
      </c>
      <c r="AU936" s="250" t="s">
        <v>143</v>
      </c>
      <c r="AV936" s="14" t="s">
        <v>143</v>
      </c>
      <c r="AW936" s="14" t="s">
        <v>30</v>
      </c>
      <c r="AX936" s="14" t="s">
        <v>73</v>
      </c>
      <c r="AY936" s="250" t="s">
        <v>135</v>
      </c>
    </row>
    <row r="937" s="13" customFormat="1">
      <c r="A937" s="13"/>
      <c r="B937" s="229"/>
      <c r="C937" s="230"/>
      <c r="D937" s="231" t="s">
        <v>145</v>
      </c>
      <c r="E937" s="232" t="s">
        <v>1</v>
      </c>
      <c r="F937" s="233" t="s">
        <v>970</v>
      </c>
      <c r="G937" s="230"/>
      <c r="H937" s="232" t="s">
        <v>1</v>
      </c>
      <c r="I937" s="234"/>
      <c r="J937" s="230"/>
      <c r="K937" s="230"/>
      <c r="L937" s="235"/>
      <c r="M937" s="236"/>
      <c r="N937" s="237"/>
      <c r="O937" s="237"/>
      <c r="P937" s="237"/>
      <c r="Q937" s="237"/>
      <c r="R937" s="237"/>
      <c r="S937" s="237"/>
      <c r="T937" s="238"/>
      <c r="U937" s="13"/>
      <c r="V937" s="13"/>
      <c r="W937" s="13"/>
      <c r="X937" s="13"/>
      <c r="Y937" s="13"/>
      <c r="Z937" s="13"/>
      <c r="AA937" s="13"/>
      <c r="AB937" s="13"/>
      <c r="AC937" s="13"/>
      <c r="AD937" s="13"/>
      <c r="AE937" s="13"/>
      <c r="AT937" s="239" t="s">
        <v>145</v>
      </c>
      <c r="AU937" s="239" t="s">
        <v>143</v>
      </c>
      <c r="AV937" s="13" t="s">
        <v>81</v>
      </c>
      <c r="AW937" s="13" t="s">
        <v>30</v>
      </c>
      <c r="AX937" s="13" t="s">
        <v>73</v>
      </c>
      <c r="AY937" s="239" t="s">
        <v>135</v>
      </c>
    </row>
    <row r="938" s="14" customFormat="1">
      <c r="A938" s="14"/>
      <c r="B938" s="240"/>
      <c r="C938" s="241"/>
      <c r="D938" s="231" t="s">
        <v>145</v>
      </c>
      <c r="E938" s="242" t="s">
        <v>1</v>
      </c>
      <c r="F938" s="243" t="s">
        <v>81</v>
      </c>
      <c r="G938" s="241"/>
      <c r="H938" s="244">
        <v>1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145</v>
      </c>
      <c r="AU938" s="250" t="s">
        <v>143</v>
      </c>
      <c r="AV938" s="14" t="s">
        <v>143</v>
      </c>
      <c r="AW938" s="14" t="s">
        <v>30</v>
      </c>
      <c r="AX938" s="14" t="s">
        <v>73</v>
      </c>
      <c r="AY938" s="250" t="s">
        <v>135</v>
      </c>
    </row>
    <row r="939" s="13" customFormat="1">
      <c r="A939" s="13"/>
      <c r="B939" s="229"/>
      <c r="C939" s="230"/>
      <c r="D939" s="231" t="s">
        <v>145</v>
      </c>
      <c r="E939" s="232" t="s">
        <v>1</v>
      </c>
      <c r="F939" s="233" t="s">
        <v>1005</v>
      </c>
      <c r="G939" s="230"/>
      <c r="H939" s="232" t="s">
        <v>1</v>
      </c>
      <c r="I939" s="234"/>
      <c r="J939" s="230"/>
      <c r="K939" s="230"/>
      <c r="L939" s="235"/>
      <c r="M939" s="236"/>
      <c r="N939" s="237"/>
      <c r="O939" s="237"/>
      <c r="P939" s="237"/>
      <c r="Q939" s="237"/>
      <c r="R939" s="237"/>
      <c r="S939" s="237"/>
      <c r="T939" s="238"/>
      <c r="U939" s="13"/>
      <c r="V939" s="13"/>
      <c r="W939" s="13"/>
      <c r="X939" s="13"/>
      <c r="Y939" s="13"/>
      <c r="Z939" s="13"/>
      <c r="AA939" s="13"/>
      <c r="AB939" s="13"/>
      <c r="AC939" s="13"/>
      <c r="AD939" s="13"/>
      <c r="AE939" s="13"/>
      <c r="AT939" s="239" t="s">
        <v>145</v>
      </c>
      <c r="AU939" s="239" t="s">
        <v>143</v>
      </c>
      <c r="AV939" s="13" t="s">
        <v>81</v>
      </c>
      <c r="AW939" s="13" t="s">
        <v>30</v>
      </c>
      <c r="AX939" s="13" t="s">
        <v>73</v>
      </c>
      <c r="AY939" s="239" t="s">
        <v>135</v>
      </c>
    </row>
    <row r="940" s="14" customFormat="1">
      <c r="A940" s="14"/>
      <c r="B940" s="240"/>
      <c r="C940" s="241"/>
      <c r="D940" s="231" t="s">
        <v>145</v>
      </c>
      <c r="E940" s="242" t="s">
        <v>1</v>
      </c>
      <c r="F940" s="243" t="s">
        <v>73</v>
      </c>
      <c r="G940" s="241"/>
      <c r="H940" s="244">
        <v>0</v>
      </c>
      <c r="I940" s="245"/>
      <c r="J940" s="241"/>
      <c r="K940" s="241"/>
      <c r="L940" s="246"/>
      <c r="M940" s="247"/>
      <c r="N940" s="248"/>
      <c r="O940" s="248"/>
      <c r="P940" s="248"/>
      <c r="Q940" s="248"/>
      <c r="R940" s="248"/>
      <c r="S940" s="248"/>
      <c r="T940" s="249"/>
      <c r="U940" s="14"/>
      <c r="V940" s="14"/>
      <c r="W940" s="14"/>
      <c r="X940" s="14"/>
      <c r="Y940" s="14"/>
      <c r="Z940" s="14"/>
      <c r="AA940" s="14"/>
      <c r="AB940" s="14"/>
      <c r="AC940" s="14"/>
      <c r="AD940" s="14"/>
      <c r="AE940" s="14"/>
      <c r="AT940" s="250" t="s">
        <v>145</v>
      </c>
      <c r="AU940" s="250" t="s">
        <v>143</v>
      </c>
      <c r="AV940" s="14" t="s">
        <v>143</v>
      </c>
      <c r="AW940" s="14" t="s">
        <v>30</v>
      </c>
      <c r="AX940" s="14" t="s">
        <v>73</v>
      </c>
      <c r="AY940" s="250" t="s">
        <v>135</v>
      </c>
    </row>
    <row r="941" s="13" customFormat="1">
      <c r="A941" s="13"/>
      <c r="B941" s="229"/>
      <c r="C941" s="230"/>
      <c r="D941" s="231" t="s">
        <v>145</v>
      </c>
      <c r="E941" s="232" t="s">
        <v>1</v>
      </c>
      <c r="F941" s="233" t="s">
        <v>1057</v>
      </c>
      <c r="G941" s="230"/>
      <c r="H941" s="232" t="s">
        <v>1</v>
      </c>
      <c r="I941" s="234"/>
      <c r="J941" s="230"/>
      <c r="K941" s="230"/>
      <c r="L941" s="235"/>
      <c r="M941" s="236"/>
      <c r="N941" s="237"/>
      <c r="O941" s="237"/>
      <c r="P941" s="237"/>
      <c r="Q941" s="237"/>
      <c r="R941" s="237"/>
      <c r="S941" s="237"/>
      <c r="T941" s="238"/>
      <c r="U941" s="13"/>
      <c r="V941" s="13"/>
      <c r="W941" s="13"/>
      <c r="X941" s="13"/>
      <c r="Y941" s="13"/>
      <c r="Z941" s="13"/>
      <c r="AA941" s="13"/>
      <c r="AB941" s="13"/>
      <c r="AC941" s="13"/>
      <c r="AD941" s="13"/>
      <c r="AE941" s="13"/>
      <c r="AT941" s="239" t="s">
        <v>145</v>
      </c>
      <c r="AU941" s="239" t="s">
        <v>143</v>
      </c>
      <c r="AV941" s="13" t="s">
        <v>81</v>
      </c>
      <c r="AW941" s="13" t="s">
        <v>30</v>
      </c>
      <c r="AX941" s="13" t="s">
        <v>73</v>
      </c>
      <c r="AY941" s="239" t="s">
        <v>135</v>
      </c>
    </row>
    <row r="942" s="14" customFormat="1">
      <c r="A942" s="14"/>
      <c r="B942" s="240"/>
      <c r="C942" s="241"/>
      <c r="D942" s="231" t="s">
        <v>145</v>
      </c>
      <c r="E942" s="242" t="s">
        <v>1</v>
      </c>
      <c r="F942" s="243" t="s">
        <v>81</v>
      </c>
      <c r="G942" s="241"/>
      <c r="H942" s="244">
        <v>1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145</v>
      </c>
      <c r="AU942" s="250" t="s">
        <v>143</v>
      </c>
      <c r="AV942" s="14" t="s">
        <v>143</v>
      </c>
      <c r="AW942" s="14" t="s">
        <v>30</v>
      </c>
      <c r="AX942" s="14" t="s">
        <v>73</v>
      </c>
      <c r="AY942" s="250" t="s">
        <v>135</v>
      </c>
    </row>
    <row r="943" s="13" customFormat="1">
      <c r="A943" s="13"/>
      <c r="B943" s="229"/>
      <c r="C943" s="230"/>
      <c r="D943" s="231" t="s">
        <v>145</v>
      </c>
      <c r="E943" s="232" t="s">
        <v>1</v>
      </c>
      <c r="F943" s="233" t="s">
        <v>173</v>
      </c>
      <c r="G943" s="230"/>
      <c r="H943" s="232" t="s">
        <v>1</v>
      </c>
      <c r="I943" s="234"/>
      <c r="J943" s="230"/>
      <c r="K943" s="230"/>
      <c r="L943" s="235"/>
      <c r="M943" s="236"/>
      <c r="N943" s="237"/>
      <c r="O943" s="237"/>
      <c r="P943" s="237"/>
      <c r="Q943" s="237"/>
      <c r="R943" s="237"/>
      <c r="S943" s="237"/>
      <c r="T943" s="238"/>
      <c r="U943" s="13"/>
      <c r="V943" s="13"/>
      <c r="W943" s="13"/>
      <c r="X943" s="13"/>
      <c r="Y943" s="13"/>
      <c r="Z943" s="13"/>
      <c r="AA943" s="13"/>
      <c r="AB943" s="13"/>
      <c r="AC943" s="13"/>
      <c r="AD943" s="13"/>
      <c r="AE943" s="13"/>
      <c r="AT943" s="239" t="s">
        <v>145</v>
      </c>
      <c r="AU943" s="239" t="s">
        <v>143</v>
      </c>
      <c r="AV943" s="13" t="s">
        <v>81</v>
      </c>
      <c r="AW943" s="13" t="s">
        <v>30</v>
      </c>
      <c r="AX943" s="13" t="s">
        <v>73</v>
      </c>
      <c r="AY943" s="239" t="s">
        <v>135</v>
      </c>
    </row>
    <row r="944" s="14" customFormat="1">
      <c r="A944" s="14"/>
      <c r="B944" s="240"/>
      <c r="C944" s="241"/>
      <c r="D944" s="231" t="s">
        <v>145</v>
      </c>
      <c r="E944" s="242" t="s">
        <v>1</v>
      </c>
      <c r="F944" s="243" t="s">
        <v>81</v>
      </c>
      <c r="G944" s="241"/>
      <c r="H944" s="244">
        <v>1</v>
      </c>
      <c r="I944" s="245"/>
      <c r="J944" s="241"/>
      <c r="K944" s="241"/>
      <c r="L944" s="246"/>
      <c r="M944" s="247"/>
      <c r="N944" s="248"/>
      <c r="O944" s="248"/>
      <c r="P944" s="248"/>
      <c r="Q944" s="248"/>
      <c r="R944" s="248"/>
      <c r="S944" s="248"/>
      <c r="T944" s="249"/>
      <c r="U944" s="14"/>
      <c r="V944" s="14"/>
      <c r="W944" s="14"/>
      <c r="X944" s="14"/>
      <c r="Y944" s="14"/>
      <c r="Z944" s="14"/>
      <c r="AA944" s="14"/>
      <c r="AB944" s="14"/>
      <c r="AC944" s="14"/>
      <c r="AD944" s="14"/>
      <c r="AE944" s="14"/>
      <c r="AT944" s="250" t="s">
        <v>145</v>
      </c>
      <c r="AU944" s="250" t="s">
        <v>143</v>
      </c>
      <c r="AV944" s="14" t="s">
        <v>143</v>
      </c>
      <c r="AW944" s="14" t="s">
        <v>30</v>
      </c>
      <c r="AX944" s="14" t="s">
        <v>73</v>
      </c>
      <c r="AY944" s="250" t="s">
        <v>135</v>
      </c>
    </row>
    <row r="945" s="13" customFormat="1">
      <c r="A945" s="13"/>
      <c r="B945" s="229"/>
      <c r="C945" s="230"/>
      <c r="D945" s="231" t="s">
        <v>145</v>
      </c>
      <c r="E945" s="232" t="s">
        <v>1</v>
      </c>
      <c r="F945" s="233" t="s">
        <v>175</v>
      </c>
      <c r="G945" s="230"/>
      <c r="H945" s="232" t="s">
        <v>1</v>
      </c>
      <c r="I945" s="234"/>
      <c r="J945" s="230"/>
      <c r="K945" s="230"/>
      <c r="L945" s="235"/>
      <c r="M945" s="236"/>
      <c r="N945" s="237"/>
      <c r="O945" s="237"/>
      <c r="P945" s="237"/>
      <c r="Q945" s="237"/>
      <c r="R945" s="237"/>
      <c r="S945" s="237"/>
      <c r="T945" s="238"/>
      <c r="U945" s="13"/>
      <c r="V945" s="13"/>
      <c r="W945" s="13"/>
      <c r="X945" s="13"/>
      <c r="Y945" s="13"/>
      <c r="Z945" s="13"/>
      <c r="AA945" s="13"/>
      <c r="AB945" s="13"/>
      <c r="AC945" s="13"/>
      <c r="AD945" s="13"/>
      <c r="AE945" s="13"/>
      <c r="AT945" s="239" t="s">
        <v>145</v>
      </c>
      <c r="AU945" s="239" t="s">
        <v>143</v>
      </c>
      <c r="AV945" s="13" t="s">
        <v>81</v>
      </c>
      <c r="AW945" s="13" t="s">
        <v>30</v>
      </c>
      <c r="AX945" s="13" t="s">
        <v>73</v>
      </c>
      <c r="AY945" s="239" t="s">
        <v>135</v>
      </c>
    </row>
    <row r="946" s="14" customFormat="1">
      <c r="A946" s="14"/>
      <c r="B946" s="240"/>
      <c r="C946" s="241"/>
      <c r="D946" s="231" t="s">
        <v>145</v>
      </c>
      <c r="E946" s="242" t="s">
        <v>1</v>
      </c>
      <c r="F946" s="243" t="s">
        <v>73</v>
      </c>
      <c r="G946" s="241"/>
      <c r="H946" s="244">
        <v>0</v>
      </c>
      <c r="I946" s="245"/>
      <c r="J946" s="241"/>
      <c r="K946" s="241"/>
      <c r="L946" s="246"/>
      <c r="M946" s="247"/>
      <c r="N946" s="248"/>
      <c r="O946" s="248"/>
      <c r="P946" s="248"/>
      <c r="Q946" s="248"/>
      <c r="R946" s="248"/>
      <c r="S946" s="248"/>
      <c r="T946" s="249"/>
      <c r="U946" s="14"/>
      <c r="V946" s="14"/>
      <c r="W946" s="14"/>
      <c r="X946" s="14"/>
      <c r="Y946" s="14"/>
      <c r="Z946" s="14"/>
      <c r="AA946" s="14"/>
      <c r="AB946" s="14"/>
      <c r="AC946" s="14"/>
      <c r="AD946" s="14"/>
      <c r="AE946" s="14"/>
      <c r="AT946" s="250" t="s">
        <v>145</v>
      </c>
      <c r="AU946" s="250" t="s">
        <v>143</v>
      </c>
      <c r="AV946" s="14" t="s">
        <v>143</v>
      </c>
      <c r="AW946" s="14" t="s">
        <v>30</v>
      </c>
      <c r="AX946" s="14" t="s">
        <v>73</v>
      </c>
      <c r="AY946" s="250" t="s">
        <v>135</v>
      </c>
    </row>
    <row r="947" s="15" customFormat="1">
      <c r="A947" s="15"/>
      <c r="B947" s="251"/>
      <c r="C947" s="252"/>
      <c r="D947" s="231" t="s">
        <v>145</v>
      </c>
      <c r="E947" s="253" t="s">
        <v>1</v>
      </c>
      <c r="F947" s="254" t="s">
        <v>153</v>
      </c>
      <c r="G947" s="252"/>
      <c r="H947" s="255">
        <v>6</v>
      </c>
      <c r="I947" s="256"/>
      <c r="J947" s="252"/>
      <c r="K947" s="252"/>
      <c r="L947" s="257"/>
      <c r="M947" s="258"/>
      <c r="N947" s="259"/>
      <c r="O947" s="259"/>
      <c r="P947" s="259"/>
      <c r="Q947" s="259"/>
      <c r="R947" s="259"/>
      <c r="S947" s="259"/>
      <c r="T947" s="260"/>
      <c r="U947" s="15"/>
      <c r="V947" s="15"/>
      <c r="W947" s="15"/>
      <c r="X947" s="15"/>
      <c r="Y947" s="15"/>
      <c r="Z947" s="15"/>
      <c r="AA947" s="15"/>
      <c r="AB947" s="15"/>
      <c r="AC947" s="15"/>
      <c r="AD947" s="15"/>
      <c r="AE947" s="15"/>
      <c r="AT947" s="261" t="s">
        <v>145</v>
      </c>
      <c r="AU947" s="261" t="s">
        <v>143</v>
      </c>
      <c r="AV947" s="15" t="s">
        <v>142</v>
      </c>
      <c r="AW947" s="15" t="s">
        <v>30</v>
      </c>
      <c r="AX947" s="15" t="s">
        <v>81</v>
      </c>
      <c r="AY947" s="261" t="s">
        <v>135</v>
      </c>
    </row>
    <row r="948" s="2" customFormat="1" ht="24.15" customHeight="1">
      <c r="A948" s="38"/>
      <c r="B948" s="39"/>
      <c r="C948" s="215" t="s">
        <v>1157</v>
      </c>
      <c r="D948" s="215" t="s">
        <v>138</v>
      </c>
      <c r="E948" s="216" t="s">
        <v>1158</v>
      </c>
      <c r="F948" s="217" t="s">
        <v>1159</v>
      </c>
      <c r="G948" s="218" t="s">
        <v>141</v>
      </c>
      <c r="H948" s="219">
        <v>1</v>
      </c>
      <c r="I948" s="220"/>
      <c r="J948" s="221">
        <f>ROUND(I948*H948,2)</f>
        <v>0</v>
      </c>
      <c r="K948" s="222"/>
      <c r="L948" s="44"/>
      <c r="M948" s="223" t="s">
        <v>1</v>
      </c>
      <c r="N948" s="224" t="s">
        <v>39</v>
      </c>
      <c r="O948" s="91"/>
      <c r="P948" s="225">
        <f>O948*H948</f>
        <v>0</v>
      </c>
      <c r="Q948" s="225">
        <v>0</v>
      </c>
      <c r="R948" s="225">
        <f>Q948*H948</f>
        <v>0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258</v>
      </c>
      <c r="AT948" s="227" t="s">
        <v>138</v>
      </c>
      <c r="AU948" s="227" t="s">
        <v>143</v>
      </c>
      <c r="AY948" s="17" t="s">
        <v>135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143</v>
      </c>
      <c r="BK948" s="228">
        <f>ROUND(I948*H948,2)</f>
        <v>0</v>
      </c>
      <c r="BL948" s="17" t="s">
        <v>258</v>
      </c>
      <c r="BM948" s="227" t="s">
        <v>1160</v>
      </c>
    </row>
    <row r="949" s="13" customFormat="1">
      <c r="A949" s="13"/>
      <c r="B949" s="229"/>
      <c r="C949" s="230"/>
      <c r="D949" s="231" t="s">
        <v>145</v>
      </c>
      <c r="E949" s="232" t="s">
        <v>1</v>
      </c>
      <c r="F949" s="233" t="s">
        <v>1161</v>
      </c>
      <c r="G949" s="230"/>
      <c r="H949" s="232" t="s">
        <v>1</v>
      </c>
      <c r="I949" s="234"/>
      <c r="J949" s="230"/>
      <c r="K949" s="230"/>
      <c r="L949" s="235"/>
      <c r="M949" s="236"/>
      <c r="N949" s="237"/>
      <c r="O949" s="237"/>
      <c r="P949" s="237"/>
      <c r="Q949" s="237"/>
      <c r="R949" s="237"/>
      <c r="S949" s="237"/>
      <c r="T949" s="238"/>
      <c r="U949" s="13"/>
      <c r="V949" s="13"/>
      <c r="W949" s="13"/>
      <c r="X949" s="13"/>
      <c r="Y949" s="13"/>
      <c r="Z949" s="13"/>
      <c r="AA949" s="13"/>
      <c r="AB949" s="13"/>
      <c r="AC949" s="13"/>
      <c r="AD949" s="13"/>
      <c r="AE949" s="13"/>
      <c r="AT949" s="239" t="s">
        <v>145</v>
      </c>
      <c r="AU949" s="239" t="s">
        <v>143</v>
      </c>
      <c r="AV949" s="13" t="s">
        <v>81</v>
      </c>
      <c r="AW949" s="13" t="s">
        <v>30</v>
      </c>
      <c r="AX949" s="13" t="s">
        <v>73</v>
      </c>
      <c r="AY949" s="239" t="s">
        <v>135</v>
      </c>
    </row>
    <row r="950" s="14" customFormat="1">
      <c r="A950" s="14"/>
      <c r="B950" s="240"/>
      <c r="C950" s="241"/>
      <c r="D950" s="231" t="s">
        <v>145</v>
      </c>
      <c r="E950" s="242" t="s">
        <v>1</v>
      </c>
      <c r="F950" s="243" t="s">
        <v>81</v>
      </c>
      <c r="G950" s="241"/>
      <c r="H950" s="244">
        <v>1</v>
      </c>
      <c r="I950" s="245"/>
      <c r="J950" s="241"/>
      <c r="K950" s="241"/>
      <c r="L950" s="246"/>
      <c r="M950" s="247"/>
      <c r="N950" s="248"/>
      <c r="O950" s="248"/>
      <c r="P950" s="248"/>
      <c r="Q950" s="248"/>
      <c r="R950" s="248"/>
      <c r="S950" s="248"/>
      <c r="T950" s="249"/>
      <c r="U950" s="14"/>
      <c r="V950" s="14"/>
      <c r="W950" s="14"/>
      <c r="X950" s="14"/>
      <c r="Y950" s="14"/>
      <c r="Z950" s="14"/>
      <c r="AA950" s="14"/>
      <c r="AB950" s="14"/>
      <c r="AC950" s="14"/>
      <c r="AD950" s="14"/>
      <c r="AE950" s="14"/>
      <c r="AT950" s="250" t="s">
        <v>145</v>
      </c>
      <c r="AU950" s="250" t="s">
        <v>143</v>
      </c>
      <c r="AV950" s="14" t="s">
        <v>143</v>
      </c>
      <c r="AW950" s="14" t="s">
        <v>30</v>
      </c>
      <c r="AX950" s="14" t="s">
        <v>81</v>
      </c>
      <c r="AY950" s="250" t="s">
        <v>135</v>
      </c>
    </row>
    <row r="951" s="2" customFormat="1" ht="16.5" customHeight="1">
      <c r="A951" s="38"/>
      <c r="B951" s="39"/>
      <c r="C951" s="262" t="s">
        <v>1162</v>
      </c>
      <c r="D951" s="262" t="s">
        <v>154</v>
      </c>
      <c r="E951" s="263" t="s">
        <v>1163</v>
      </c>
      <c r="F951" s="264" t="s">
        <v>1164</v>
      </c>
      <c r="G951" s="265" t="s">
        <v>141</v>
      </c>
      <c r="H951" s="266">
        <v>1</v>
      </c>
      <c r="I951" s="267"/>
      <c r="J951" s="268">
        <f>ROUND(I951*H951,2)</f>
        <v>0</v>
      </c>
      <c r="K951" s="269"/>
      <c r="L951" s="270"/>
      <c r="M951" s="271" t="s">
        <v>1</v>
      </c>
      <c r="N951" s="272" t="s">
        <v>39</v>
      </c>
      <c r="O951" s="91"/>
      <c r="P951" s="225">
        <f>O951*H951</f>
        <v>0</v>
      </c>
      <c r="Q951" s="225">
        <v>0</v>
      </c>
      <c r="R951" s="225">
        <f>Q951*H951</f>
        <v>0</v>
      </c>
      <c r="S951" s="225">
        <v>0</v>
      </c>
      <c r="T951" s="226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7" t="s">
        <v>335</v>
      </c>
      <c r="AT951" s="227" t="s">
        <v>154</v>
      </c>
      <c r="AU951" s="227" t="s">
        <v>143</v>
      </c>
      <c r="AY951" s="17" t="s">
        <v>135</v>
      </c>
      <c r="BE951" s="228">
        <f>IF(N951="základní",J951,0)</f>
        <v>0</v>
      </c>
      <c r="BF951" s="228">
        <f>IF(N951="snížená",J951,0)</f>
        <v>0</v>
      </c>
      <c r="BG951" s="228">
        <f>IF(N951="zákl. přenesená",J951,0)</f>
        <v>0</v>
      </c>
      <c r="BH951" s="228">
        <f>IF(N951="sníž. přenesená",J951,0)</f>
        <v>0</v>
      </c>
      <c r="BI951" s="228">
        <f>IF(N951="nulová",J951,0)</f>
        <v>0</v>
      </c>
      <c r="BJ951" s="17" t="s">
        <v>143</v>
      </c>
      <c r="BK951" s="228">
        <f>ROUND(I951*H951,2)</f>
        <v>0</v>
      </c>
      <c r="BL951" s="17" t="s">
        <v>258</v>
      </c>
      <c r="BM951" s="227" t="s">
        <v>1165</v>
      </c>
    </row>
    <row r="952" s="13" customFormat="1">
      <c r="A952" s="13"/>
      <c r="B952" s="229"/>
      <c r="C952" s="230"/>
      <c r="D952" s="231" t="s">
        <v>145</v>
      </c>
      <c r="E952" s="232" t="s">
        <v>1</v>
      </c>
      <c r="F952" s="233" t="s">
        <v>1161</v>
      </c>
      <c r="G952" s="230"/>
      <c r="H952" s="232" t="s">
        <v>1</v>
      </c>
      <c r="I952" s="234"/>
      <c r="J952" s="230"/>
      <c r="K952" s="230"/>
      <c r="L952" s="235"/>
      <c r="M952" s="236"/>
      <c r="N952" s="237"/>
      <c r="O952" s="237"/>
      <c r="P952" s="237"/>
      <c r="Q952" s="237"/>
      <c r="R952" s="237"/>
      <c r="S952" s="237"/>
      <c r="T952" s="238"/>
      <c r="U952" s="13"/>
      <c r="V952" s="13"/>
      <c r="W952" s="13"/>
      <c r="X952" s="13"/>
      <c r="Y952" s="13"/>
      <c r="Z952" s="13"/>
      <c r="AA952" s="13"/>
      <c r="AB952" s="13"/>
      <c r="AC952" s="13"/>
      <c r="AD952" s="13"/>
      <c r="AE952" s="13"/>
      <c r="AT952" s="239" t="s">
        <v>145</v>
      </c>
      <c r="AU952" s="239" t="s">
        <v>143</v>
      </c>
      <c r="AV952" s="13" t="s">
        <v>81</v>
      </c>
      <c r="AW952" s="13" t="s">
        <v>30</v>
      </c>
      <c r="AX952" s="13" t="s">
        <v>73</v>
      </c>
      <c r="AY952" s="239" t="s">
        <v>135</v>
      </c>
    </row>
    <row r="953" s="14" customFormat="1">
      <c r="A953" s="14"/>
      <c r="B953" s="240"/>
      <c r="C953" s="241"/>
      <c r="D953" s="231" t="s">
        <v>145</v>
      </c>
      <c r="E953" s="242" t="s">
        <v>1</v>
      </c>
      <c r="F953" s="243" t="s">
        <v>81</v>
      </c>
      <c r="G953" s="241"/>
      <c r="H953" s="244">
        <v>1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145</v>
      </c>
      <c r="AU953" s="250" t="s">
        <v>143</v>
      </c>
      <c r="AV953" s="14" t="s">
        <v>143</v>
      </c>
      <c r="AW953" s="14" t="s">
        <v>30</v>
      </c>
      <c r="AX953" s="14" t="s">
        <v>81</v>
      </c>
      <c r="AY953" s="250" t="s">
        <v>135</v>
      </c>
    </row>
    <row r="954" s="2" customFormat="1" ht="24.15" customHeight="1">
      <c r="A954" s="38"/>
      <c r="B954" s="39"/>
      <c r="C954" s="215" t="s">
        <v>1166</v>
      </c>
      <c r="D954" s="215" t="s">
        <v>138</v>
      </c>
      <c r="E954" s="216" t="s">
        <v>1167</v>
      </c>
      <c r="F954" s="217" t="s">
        <v>1168</v>
      </c>
      <c r="G954" s="218" t="s">
        <v>141</v>
      </c>
      <c r="H954" s="219">
        <v>3</v>
      </c>
      <c r="I954" s="220"/>
      <c r="J954" s="221">
        <f>ROUND(I954*H954,2)</f>
        <v>0</v>
      </c>
      <c r="K954" s="222"/>
      <c r="L954" s="44"/>
      <c r="M954" s="223" t="s">
        <v>1</v>
      </c>
      <c r="N954" s="224" t="s">
        <v>39</v>
      </c>
      <c r="O954" s="91"/>
      <c r="P954" s="225">
        <f>O954*H954</f>
        <v>0</v>
      </c>
      <c r="Q954" s="225">
        <v>0</v>
      </c>
      <c r="R954" s="225">
        <f>Q954*H954</f>
        <v>0</v>
      </c>
      <c r="S954" s="225">
        <v>0</v>
      </c>
      <c r="T954" s="226">
        <f>S954*H954</f>
        <v>0</v>
      </c>
      <c r="U954" s="38"/>
      <c r="V954" s="38"/>
      <c r="W954" s="38"/>
      <c r="X954" s="38"/>
      <c r="Y954" s="38"/>
      <c r="Z954" s="38"/>
      <c r="AA954" s="38"/>
      <c r="AB954" s="38"/>
      <c r="AC954" s="38"/>
      <c r="AD954" s="38"/>
      <c r="AE954" s="38"/>
      <c r="AR954" s="227" t="s">
        <v>258</v>
      </c>
      <c r="AT954" s="227" t="s">
        <v>138</v>
      </c>
      <c r="AU954" s="227" t="s">
        <v>143</v>
      </c>
      <c r="AY954" s="17" t="s">
        <v>135</v>
      </c>
      <c r="BE954" s="228">
        <f>IF(N954="základní",J954,0)</f>
        <v>0</v>
      </c>
      <c r="BF954" s="228">
        <f>IF(N954="snížená",J954,0)</f>
        <v>0</v>
      </c>
      <c r="BG954" s="228">
        <f>IF(N954="zákl. přenesená",J954,0)</f>
        <v>0</v>
      </c>
      <c r="BH954" s="228">
        <f>IF(N954="sníž. přenesená",J954,0)</f>
        <v>0</v>
      </c>
      <c r="BI954" s="228">
        <f>IF(N954="nulová",J954,0)</f>
        <v>0</v>
      </c>
      <c r="BJ954" s="17" t="s">
        <v>143</v>
      </c>
      <c r="BK954" s="228">
        <f>ROUND(I954*H954,2)</f>
        <v>0</v>
      </c>
      <c r="BL954" s="17" t="s">
        <v>258</v>
      </c>
      <c r="BM954" s="227" t="s">
        <v>1169</v>
      </c>
    </row>
    <row r="955" s="14" customFormat="1">
      <c r="A955" s="14"/>
      <c r="B955" s="240"/>
      <c r="C955" s="241"/>
      <c r="D955" s="231" t="s">
        <v>145</v>
      </c>
      <c r="E955" s="242" t="s">
        <v>1</v>
      </c>
      <c r="F955" s="243" t="s">
        <v>136</v>
      </c>
      <c r="G955" s="241"/>
      <c r="H955" s="244">
        <v>3</v>
      </c>
      <c r="I955" s="245"/>
      <c r="J955" s="241"/>
      <c r="K955" s="241"/>
      <c r="L955" s="246"/>
      <c r="M955" s="247"/>
      <c r="N955" s="248"/>
      <c r="O955" s="248"/>
      <c r="P955" s="248"/>
      <c r="Q955" s="248"/>
      <c r="R955" s="248"/>
      <c r="S955" s="248"/>
      <c r="T955" s="249"/>
      <c r="U955" s="14"/>
      <c r="V955" s="14"/>
      <c r="W955" s="14"/>
      <c r="X955" s="14"/>
      <c r="Y955" s="14"/>
      <c r="Z955" s="14"/>
      <c r="AA955" s="14"/>
      <c r="AB955" s="14"/>
      <c r="AC955" s="14"/>
      <c r="AD955" s="14"/>
      <c r="AE955" s="14"/>
      <c r="AT955" s="250" t="s">
        <v>145</v>
      </c>
      <c r="AU955" s="250" t="s">
        <v>143</v>
      </c>
      <c r="AV955" s="14" t="s">
        <v>143</v>
      </c>
      <c r="AW955" s="14" t="s">
        <v>30</v>
      </c>
      <c r="AX955" s="14" t="s">
        <v>81</v>
      </c>
      <c r="AY955" s="250" t="s">
        <v>135</v>
      </c>
    </row>
    <row r="956" s="2" customFormat="1" ht="24.15" customHeight="1">
      <c r="A956" s="38"/>
      <c r="B956" s="39"/>
      <c r="C956" s="262" t="s">
        <v>1170</v>
      </c>
      <c r="D956" s="262" t="s">
        <v>154</v>
      </c>
      <c r="E956" s="263" t="s">
        <v>1171</v>
      </c>
      <c r="F956" s="264" t="s">
        <v>1172</v>
      </c>
      <c r="G956" s="265" t="s">
        <v>141</v>
      </c>
      <c r="H956" s="266">
        <v>3</v>
      </c>
      <c r="I956" s="267"/>
      <c r="J956" s="268">
        <f>ROUND(I956*H956,2)</f>
        <v>0</v>
      </c>
      <c r="K956" s="269"/>
      <c r="L956" s="270"/>
      <c r="M956" s="271" t="s">
        <v>1</v>
      </c>
      <c r="N956" s="272" t="s">
        <v>39</v>
      </c>
      <c r="O956" s="91"/>
      <c r="P956" s="225">
        <f>O956*H956</f>
        <v>0</v>
      </c>
      <c r="Q956" s="225">
        <v>6.9999999999999994E-05</v>
      </c>
      <c r="R956" s="225">
        <f>Q956*H956</f>
        <v>0.00020999999999999998</v>
      </c>
      <c r="S956" s="225">
        <v>0</v>
      </c>
      <c r="T956" s="226">
        <f>S956*H956</f>
        <v>0</v>
      </c>
      <c r="U956" s="38"/>
      <c r="V956" s="38"/>
      <c r="W956" s="38"/>
      <c r="X956" s="38"/>
      <c r="Y956" s="38"/>
      <c r="Z956" s="38"/>
      <c r="AA956" s="38"/>
      <c r="AB956" s="38"/>
      <c r="AC956" s="38"/>
      <c r="AD956" s="38"/>
      <c r="AE956" s="38"/>
      <c r="AR956" s="227" t="s">
        <v>335</v>
      </c>
      <c r="AT956" s="227" t="s">
        <v>154</v>
      </c>
      <c r="AU956" s="227" t="s">
        <v>143</v>
      </c>
      <c r="AY956" s="17" t="s">
        <v>135</v>
      </c>
      <c r="BE956" s="228">
        <f>IF(N956="základní",J956,0)</f>
        <v>0</v>
      </c>
      <c r="BF956" s="228">
        <f>IF(N956="snížená",J956,0)</f>
        <v>0</v>
      </c>
      <c r="BG956" s="228">
        <f>IF(N956="zákl. přenesená",J956,0)</f>
        <v>0</v>
      </c>
      <c r="BH956" s="228">
        <f>IF(N956="sníž. přenesená",J956,0)</f>
        <v>0</v>
      </c>
      <c r="BI956" s="228">
        <f>IF(N956="nulová",J956,0)</f>
        <v>0</v>
      </c>
      <c r="BJ956" s="17" t="s">
        <v>143</v>
      </c>
      <c r="BK956" s="228">
        <f>ROUND(I956*H956,2)</f>
        <v>0</v>
      </c>
      <c r="BL956" s="17" t="s">
        <v>258</v>
      </c>
      <c r="BM956" s="227" t="s">
        <v>1173</v>
      </c>
    </row>
    <row r="957" s="13" customFormat="1">
      <c r="A957" s="13"/>
      <c r="B957" s="229"/>
      <c r="C957" s="230"/>
      <c r="D957" s="231" t="s">
        <v>145</v>
      </c>
      <c r="E957" s="232" t="s">
        <v>1</v>
      </c>
      <c r="F957" s="233" t="s">
        <v>1174</v>
      </c>
      <c r="G957" s="230"/>
      <c r="H957" s="232" t="s">
        <v>1</v>
      </c>
      <c r="I957" s="234"/>
      <c r="J957" s="230"/>
      <c r="K957" s="230"/>
      <c r="L957" s="235"/>
      <c r="M957" s="236"/>
      <c r="N957" s="237"/>
      <c r="O957" s="237"/>
      <c r="P957" s="237"/>
      <c r="Q957" s="237"/>
      <c r="R957" s="237"/>
      <c r="S957" s="237"/>
      <c r="T957" s="238"/>
      <c r="U957" s="13"/>
      <c r="V957" s="13"/>
      <c r="W957" s="13"/>
      <c r="X957" s="13"/>
      <c r="Y957" s="13"/>
      <c r="Z957" s="13"/>
      <c r="AA957" s="13"/>
      <c r="AB957" s="13"/>
      <c r="AC957" s="13"/>
      <c r="AD957" s="13"/>
      <c r="AE957" s="13"/>
      <c r="AT957" s="239" t="s">
        <v>145</v>
      </c>
      <c r="AU957" s="239" t="s">
        <v>143</v>
      </c>
      <c r="AV957" s="13" t="s">
        <v>81</v>
      </c>
      <c r="AW957" s="13" t="s">
        <v>30</v>
      </c>
      <c r="AX957" s="13" t="s">
        <v>73</v>
      </c>
      <c r="AY957" s="239" t="s">
        <v>135</v>
      </c>
    </row>
    <row r="958" s="14" customFormat="1">
      <c r="A958" s="14"/>
      <c r="B958" s="240"/>
      <c r="C958" s="241"/>
      <c r="D958" s="231" t="s">
        <v>145</v>
      </c>
      <c r="E958" s="242" t="s">
        <v>1</v>
      </c>
      <c r="F958" s="243" t="s">
        <v>81</v>
      </c>
      <c r="G958" s="241"/>
      <c r="H958" s="244">
        <v>1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145</v>
      </c>
      <c r="AU958" s="250" t="s">
        <v>143</v>
      </c>
      <c r="AV958" s="14" t="s">
        <v>143</v>
      </c>
      <c r="AW958" s="14" t="s">
        <v>30</v>
      </c>
      <c r="AX958" s="14" t="s">
        <v>73</v>
      </c>
      <c r="AY958" s="250" t="s">
        <v>135</v>
      </c>
    </row>
    <row r="959" s="13" customFormat="1">
      <c r="A959" s="13"/>
      <c r="B959" s="229"/>
      <c r="C959" s="230"/>
      <c r="D959" s="231" t="s">
        <v>145</v>
      </c>
      <c r="E959" s="232" t="s">
        <v>1</v>
      </c>
      <c r="F959" s="233" t="s">
        <v>1175</v>
      </c>
      <c r="G959" s="230"/>
      <c r="H959" s="232" t="s">
        <v>1</v>
      </c>
      <c r="I959" s="234"/>
      <c r="J959" s="230"/>
      <c r="K959" s="230"/>
      <c r="L959" s="235"/>
      <c r="M959" s="236"/>
      <c r="N959" s="237"/>
      <c r="O959" s="237"/>
      <c r="P959" s="237"/>
      <c r="Q959" s="237"/>
      <c r="R959" s="237"/>
      <c r="S959" s="237"/>
      <c r="T959" s="238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39" t="s">
        <v>145</v>
      </c>
      <c r="AU959" s="239" t="s">
        <v>143</v>
      </c>
      <c r="AV959" s="13" t="s">
        <v>81</v>
      </c>
      <c r="AW959" s="13" t="s">
        <v>30</v>
      </c>
      <c r="AX959" s="13" t="s">
        <v>73</v>
      </c>
      <c r="AY959" s="239" t="s">
        <v>135</v>
      </c>
    </row>
    <row r="960" s="14" customFormat="1">
      <c r="A960" s="14"/>
      <c r="B960" s="240"/>
      <c r="C960" s="241"/>
      <c r="D960" s="231" t="s">
        <v>145</v>
      </c>
      <c r="E960" s="242" t="s">
        <v>1</v>
      </c>
      <c r="F960" s="243" t="s">
        <v>81</v>
      </c>
      <c r="G960" s="241"/>
      <c r="H960" s="244">
        <v>1</v>
      </c>
      <c r="I960" s="245"/>
      <c r="J960" s="241"/>
      <c r="K960" s="241"/>
      <c r="L960" s="246"/>
      <c r="M960" s="247"/>
      <c r="N960" s="248"/>
      <c r="O960" s="248"/>
      <c r="P960" s="248"/>
      <c r="Q960" s="248"/>
      <c r="R960" s="248"/>
      <c r="S960" s="248"/>
      <c r="T960" s="249"/>
      <c r="U960" s="14"/>
      <c r="V960" s="14"/>
      <c r="W960" s="14"/>
      <c r="X960" s="14"/>
      <c r="Y960" s="14"/>
      <c r="Z960" s="14"/>
      <c r="AA960" s="14"/>
      <c r="AB960" s="14"/>
      <c r="AC960" s="14"/>
      <c r="AD960" s="14"/>
      <c r="AE960" s="14"/>
      <c r="AT960" s="250" t="s">
        <v>145</v>
      </c>
      <c r="AU960" s="250" t="s">
        <v>143</v>
      </c>
      <c r="AV960" s="14" t="s">
        <v>143</v>
      </c>
      <c r="AW960" s="14" t="s">
        <v>30</v>
      </c>
      <c r="AX960" s="14" t="s">
        <v>73</v>
      </c>
      <c r="AY960" s="250" t="s">
        <v>135</v>
      </c>
    </row>
    <row r="961" s="13" customFormat="1">
      <c r="A961" s="13"/>
      <c r="B961" s="229"/>
      <c r="C961" s="230"/>
      <c r="D961" s="231" t="s">
        <v>145</v>
      </c>
      <c r="E961" s="232" t="s">
        <v>1</v>
      </c>
      <c r="F961" s="233" t="s">
        <v>1176</v>
      </c>
      <c r="G961" s="230"/>
      <c r="H961" s="232" t="s">
        <v>1</v>
      </c>
      <c r="I961" s="234"/>
      <c r="J961" s="230"/>
      <c r="K961" s="230"/>
      <c r="L961" s="235"/>
      <c r="M961" s="236"/>
      <c r="N961" s="237"/>
      <c r="O961" s="237"/>
      <c r="P961" s="237"/>
      <c r="Q961" s="237"/>
      <c r="R961" s="237"/>
      <c r="S961" s="237"/>
      <c r="T961" s="238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39" t="s">
        <v>145</v>
      </c>
      <c r="AU961" s="239" t="s">
        <v>143</v>
      </c>
      <c r="AV961" s="13" t="s">
        <v>81</v>
      </c>
      <c r="AW961" s="13" t="s">
        <v>30</v>
      </c>
      <c r="AX961" s="13" t="s">
        <v>73</v>
      </c>
      <c r="AY961" s="239" t="s">
        <v>135</v>
      </c>
    </row>
    <row r="962" s="14" customFormat="1">
      <c r="A962" s="14"/>
      <c r="B962" s="240"/>
      <c r="C962" s="241"/>
      <c r="D962" s="231" t="s">
        <v>145</v>
      </c>
      <c r="E962" s="242" t="s">
        <v>1</v>
      </c>
      <c r="F962" s="243" t="s">
        <v>81</v>
      </c>
      <c r="G962" s="241"/>
      <c r="H962" s="244">
        <v>1</v>
      </c>
      <c r="I962" s="245"/>
      <c r="J962" s="241"/>
      <c r="K962" s="241"/>
      <c r="L962" s="246"/>
      <c r="M962" s="247"/>
      <c r="N962" s="248"/>
      <c r="O962" s="248"/>
      <c r="P962" s="248"/>
      <c r="Q962" s="248"/>
      <c r="R962" s="248"/>
      <c r="S962" s="248"/>
      <c r="T962" s="249"/>
      <c r="U962" s="14"/>
      <c r="V962" s="14"/>
      <c r="W962" s="14"/>
      <c r="X962" s="14"/>
      <c r="Y962" s="14"/>
      <c r="Z962" s="14"/>
      <c r="AA962" s="14"/>
      <c r="AB962" s="14"/>
      <c r="AC962" s="14"/>
      <c r="AD962" s="14"/>
      <c r="AE962" s="14"/>
      <c r="AT962" s="250" t="s">
        <v>145</v>
      </c>
      <c r="AU962" s="250" t="s">
        <v>143</v>
      </c>
      <c r="AV962" s="14" t="s">
        <v>143</v>
      </c>
      <c r="AW962" s="14" t="s">
        <v>30</v>
      </c>
      <c r="AX962" s="14" t="s">
        <v>73</v>
      </c>
      <c r="AY962" s="250" t="s">
        <v>135</v>
      </c>
    </row>
    <row r="963" s="15" customFormat="1">
      <c r="A963" s="15"/>
      <c r="B963" s="251"/>
      <c r="C963" s="252"/>
      <c r="D963" s="231" t="s">
        <v>145</v>
      </c>
      <c r="E963" s="253" t="s">
        <v>1</v>
      </c>
      <c r="F963" s="254" t="s">
        <v>153</v>
      </c>
      <c r="G963" s="252"/>
      <c r="H963" s="255">
        <v>3</v>
      </c>
      <c r="I963" s="256"/>
      <c r="J963" s="252"/>
      <c r="K963" s="252"/>
      <c r="L963" s="257"/>
      <c r="M963" s="258"/>
      <c r="N963" s="259"/>
      <c r="O963" s="259"/>
      <c r="P963" s="259"/>
      <c r="Q963" s="259"/>
      <c r="R963" s="259"/>
      <c r="S963" s="259"/>
      <c r="T963" s="260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61" t="s">
        <v>145</v>
      </c>
      <c r="AU963" s="261" t="s">
        <v>143</v>
      </c>
      <c r="AV963" s="15" t="s">
        <v>142</v>
      </c>
      <c r="AW963" s="15" t="s">
        <v>30</v>
      </c>
      <c r="AX963" s="15" t="s">
        <v>81</v>
      </c>
      <c r="AY963" s="261" t="s">
        <v>135</v>
      </c>
    </row>
    <row r="964" s="2" customFormat="1" ht="24.15" customHeight="1">
      <c r="A964" s="38"/>
      <c r="B964" s="39"/>
      <c r="C964" s="262" t="s">
        <v>1177</v>
      </c>
      <c r="D964" s="262" t="s">
        <v>154</v>
      </c>
      <c r="E964" s="263" t="s">
        <v>1178</v>
      </c>
      <c r="F964" s="264" t="s">
        <v>1179</v>
      </c>
      <c r="G964" s="265" t="s">
        <v>141</v>
      </c>
      <c r="H964" s="266">
        <v>3</v>
      </c>
      <c r="I964" s="267"/>
      <c r="J964" s="268">
        <f>ROUND(I964*H964,2)</f>
        <v>0</v>
      </c>
      <c r="K964" s="269"/>
      <c r="L964" s="270"/>
      <c r="M964" s="271" t="s">
        <v>1</v>
      </c>
      <c r="N964" s="272" t="s">
        <v>39</v>
      </c>
      <c r="O964" s="91"/>
      <c r="P964" s="225">
        <f>O964*H964</f>
        <v>0</v>
      </c>
      <c r="Q964" s="225">
        <v>6.0000000000000002E-05</v>
      </c>
      <c r="R964" s="225">
        <f>Q964*H964</f>
        <v>0.00018000000000000001</v>
      </c>
      <c r="S964" s="225">
        <v>0</v>
      </c>
      <c r="T964" s="226">
        <f>S964*H964</f>
        <v>0</v>
      </c>
      <c r="U964" s="38"/>
      <c r="V964" s="38"/>
      <c r="W964" s="38"/>
      <c r="X964" s="38"/>
      <c r="Y964" s="38"/>
      <c r="Z964" s="38"/>
      <c r="AA964" s="38"/>
      <c r="AB964" s="38"/>
      <c r="AC964" s="38"/>
      <c r="AD964" s="38"/>
      <c r="AE964" s="38"/>
      <c r="AR964" s="227" t="s">
        <v>335</v>
      </c>
      <c r="AT964" s="227" t="s">
        <v>154</v>
      </c>
      <c r="AU964" s="227" t="s">
        <v>143</v>
      </c>
      <c r="AY964" s="17" t="s">
        <v>135</v>
      </c>
      <c r="BE964" s="228">
        <f>IF(N964="základní",J964,0)</f>
        <v>0</v>
      </c>
      <c r="BF964" s="228">
        <f>IF(N964="snížená",J964,0)</f>
        <v>0</v>
      </c>
      <c r="BG964" s="228">
        <f>IF(N964="zákl. přenesená",J964,0)</f>
        <v>0</v>
      </c>
      <c r="BH964" s="228">
        <f>IF(N964="sníž. přenesená",J964,0)</f>
        <v>0</v>
      </c>
      <c r="BI964" s="228">
        <f>IF(N964="nulová",J964,0)</f>
        <v>0</v>
      </c>
      <c r="BJ964" s="17" t="s">
        <v>143</v>
      </c>
      <c r="BK964" s="228">
        <f>ROUND(I964*H964,2)</f>
        <v>0</v>
      </c>
      <c r="BL964" s="17" t="s">
        <v>258</v>
      </c>
      <c r="BM964" s="227" t="s">
        <v>1180</v>
      </c>
    </row>
    <row r="965" s="13" customFormat="1">
      <c r="A965" s="13"/>
      <c r="B965" s="229"/>
      <c r="C965" s="230"/>
      <c r="D965" s="231" t="s">
        <v>145</v>
      </c>
      <c r="E965" s="232" t="s">
        <v>1</v>
      </c>
      <c r="F965" s="233" t="s">
        <v>1174</v>
      </c>
      <c r="G965" s="230"/>
      <c r="H965" s="232" t="s">
        <v>1</v>
      </c>
      <c r="I965" s="234"/>
      <c r="J965" s="230"/>
      <c r="K965" s="230"/>
      <c r="L965" s="235"/>
      <c r="M965" s="236"/>
      <c r="N965" s="237"/>
      <c r="O965" s="237"/>
      <c r="P965" s="237"/>
      <c r="Q965" s="237"/>
      <c r="R965" s="237"/>
      <c r="S965" s="237"/>
      <c r="T965" s="238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39" t="s">
        <v>145</v>
      </c>
      <c r="AU965" s="239" t="s">
        <v>143</v>
      </c>
      <c r="AV965" s="13" t="s">
        <v>81</v>
      </c>
      <c r="AW965" s="13" t="s">
        <v>30</v>
      </c>
      <c r="AX965" s="13" t="s">
        <v>73</v>
      </c>
      <c r="AY965" s="239" t="s">
        <v>135</v>
      </c>
    </row>
    <row r="966" s="14" customFormat="1">
      <c r="A966" s="14"/>
      <c r="B966" s="240"/>
      <c r="C966" s="241"/>
      <c r="D966" s="231" t="s">
        <v>145</v>
      </c>
      <c r="E966" s="242" t="s">
        <v>1</v>
      </c>
      <c r="F966" s="243" t="s">
        <v>81</v>
      </c>
      <c r="G966" s="241"/>
      <c r="H966" s="244">
        <v>1</v>
      </c>
      <c r="I966" s="245"/>
      <c r="J966" s="241"/>
      <c r="K966" s="241"/>
      <c r="L966" s="246"/>
      <c r="M966" s="247"/>
      <c r="N966" s="248"/>
      <c r="O966" s="248"/>
      <c r="P966" s="248"/>
      <c r="Q966" s="248"/>
      <c r="R966" s="248"/>
      <c r="S966" s="248"/>
      <c r="T966" s="249"/>
      <c r="U966" s="14"/>
      <c r="V966" s="14"/>
      <c r="W966" s="14"/>
      <c r="X966" s="14"/>
      <c r="Y966" s="14"/>
      <c r="Z966" s="14"/>
      <c r="AA966" s="14"/>
      <c r="AB966" s="14"/>
      <c r="AC966" s="14"/>
      <c r="AD966" s="14"/>
      <c r="AE966" s="14"/>
      <c r="AT966" s="250" t="s">
        <v>145</v>
      </c>
      <c r="AU966" s="250" t="s">
        <v>143</v>
      </c>
      <c r="AV966" s="14" t="s">
        <v>143</v>
      </c>
      <c r="AW966" s="14" t="s">
        <v>30</v>
      </c>
      <c r="AX966" s="14" t="s">
        <v>73</v>
      </c>
      <c r="AY966" s="250" t="s">
        <v>135</v>
      </c>
    </row>
    <row r="967" s="13" customFormat="1">
      <c r="A967" s="13"/>
      <c r="B967" s="229"/>
      <c r="C967" s="230"/>
      <c r="D967" s="231" t="s">
        <v>145</v>
      </c>
      <c r="E967" s="232" t="s">
        <v>1</v>
      </c>
      <c r="F967" s="233" t="s">
        <v>1175</v>
      </c>
      <c r="G967" s="230"/>
      <c r="H967" s="232" t="s">
        <v>1</v>
      </c>
      <c r="I967" s="234"/>
      <c r="J967" s="230"/>
      <c r="K967" s="230"/>
      <c r="L967" s="235"/>
      <c r="M967" s="236"/>
      <c r="N967" s="237"/>
      <c r="O967" s="237"/>
      <c r="P967" s="237"/>
      <c r="Q967" s="237"/>
      <c r="R967" s="237"/>
      <c r="S967" s="237"/>
      <c r="T967" s="238"/>
      <c r="U967" s="13"/>
      <c r="V967" s="13"/>
      <c r="W967" s="13"/>
      <c r="X967" s="13"/>
      <c r="Y967" s="13"/>
      <c r="Z967" s="13"/>
      <c r="AA967" s="13"/>
      <c r="AB967" s="13"/>
      <c r="AC967" s="13"/>
      <c r="AD967" s="13"/>
      <c r="AE967" s="13"/>
      <c r="AT967" s="239" t="s">
        <v>145</v>
      </c>
      <c r="AU967" s="239" t="s">
        <v>143</v>
      </c>
      <c r="AV967" s="13" t="s">
        <v>81</v>
      </c>
      <c r="AW967" s="13" t="s">
        <v>30</v>
      </c>
      <c r="AX967" s="13" t="s">
        <v>73</v>
      </c>
      <c r="AY967" s="239" t="s">
        <v>135</v>
      </c>
    </row>
    <row r="968" s="14" customFormat="1">
      <c r="A968" s="14"/>
      <c r="B968" s="240"/>
      <c r="C968" s="241"/>
      <c r="D968" s="231" t="s">
        <v>145</v>
      </c>
      <c r="E968" s="242" t="s">
        <v>1</v>
      </c>
      <c r="F968" s="243" t="s">
        <v>81</v>
      </c>
      <c r="G968" s="241"/>
      <c r="H968" s="244">
        <v>1</v>
      </c>
      <c r="I968" s="245"/>
      <c r="J968" s="241"/>
      <c r="K968" s="241"/>
      <c r="L968" s="246"/>
      <c r="M968" s="247"/>
      <c r="N968" s="248"/>
      <c r="O968" s="248"/>
      <c r="P968" s="248"/>
      <c r="Q968" s="248"/>
      <c r="R968" s="248"/>
      <c r="S968" s="248"/>
      <c r="T968" s="249"/>
      <c r="U968" s="14"/>
      <c r="V968" s="14"/>
      <c r="W968" s="14"/>
      <c r="X968" s="14"/>
      <c r="Y968" s="14"/>
      <c r="Z968" s="14"/>
      <c r="AA968" s="14"/>
      <c r="AB968" s="14"/>
      <c r="AC968" s="14"/>
      <c r="AD968" s="14"/>
      <c r="AE968" s="14"/>
      <c r="AT968" s="250" t="s">
        <v>145</v>
      </c>
      <c r="AU968" s="250" t="s">
        <v>143</v>
      </c>
      <c r="AV968" s="14" t="s">
        <v>143</v>
      </c>
      <c r="AW968" s="14" t="s">
        <v>30</v>
      </c>
      <c r="AX968" s="14" t="s">
        <v>73</v>
      </c>
      <c r="AY968" s="250" t="s">
        <v>135</v>
      </c>
    </row>
    <row r="969" s="13" customFormat="1">
      <c r="A969" s="13"/>
      <c r="B969" s="229"/>
      <c r="C969" s="230"/>
      <c r="D969" s="231" t="s">
        <v>145</v>
      </c>
      <c r="E969" s="232" t="s">
        <v>1</v>
      </c>
      <c r="F969" s="233" t="s">
        <v>1176</v>
      </c>
      <c r="G969" s="230"/>
      <c r="H969" s="232" t="s">
        <v>1</v>
      </c>
      <c r="I969" s="234"/>
      <c r="J969" s="230"/>
      <c r="K969" s="230"/>
      <c r="L969" s="235"/>
      <c r="M969" s="236"/>
      <c r="N969" s="237"/>
      <c r="O969" s="237"/>
      <c r="P969" s="237"/>
      <c r="Q969" s="237"/>
      <c r="R969" s="237"/>
      <c r="S969" s="237"/>
      <c r="T969" s="238"/>
      <c r="U969" s="13"/>
      <c r="V969" s="13"/>
      <c r="W969" s="13"/>
      <c r="X969" s="13"/>
      <c r="Y969" s="13"/>
      <c r="Z969" s="13"/>
      <c r="AA969" s="13"/>
      <c r="AB969" s="13"/>
      <c r="AC969" s="13"/>
      <c r="AD969" s="13"/>
      <c r="AE969" s="13"/>
      <c r="AT969" s="239" t="s">
        <v>145</v>
      </c>
      <c r="AU969" s="239" t="s">
        <v>143</v>
      </c>
      <c r="AV969" s="13" t="s">
        <v>81</v>
      </c>
      <c r="AW969" s="13" t="s">
        <v>30</v>
      </c>
      <c r="AX969" s="13" t="s">
        <v>73</v>
      </c>
      <c r="AY969" s="239" t="s">
        <v>135</v>
      </c>
    </row>
    <row r="970" s="14" customFormat="1">
      <c r="A970" s="14"/>
      <c r="B970" s="240"/>
      <c r="C970" s="241"/>
      <c r="D970" s="231" t="s">
        <v>145</v>
      </c>
      <c r="E970" s="242" t="s">
        <v>1</v>
      </c>
      <c r="F970" s="243" t="s">
        <v>81</v>
      </c>
      <c r="G970" s="241"/>
      <c r="H970" s="244">
        <v>1</v>
      </c>
      <c r="I970" s="245"/>
      <c r="J970" s="241"/>
      <c r="K970" s="241"/>
      <c r="L970" s="246"/>
      <c r="M970" s="247"/>
      <c r="N970" s="248"/>
      <c r="O970" s="248"/>
      <c r="P970" s="248"/>
      <c r="Q970" s="248"/>
      <c r="R970" s="248"/>
      <c r="S970" s="248"/>
      <c r="T970" s="249"/>
      <c r="U970" s="14"/>
      <c r="V970" s="14"/>
      <c r="W970" s="14"/>
      <c r="X970" s="14"/>
      <c r="Y970" s="14"/>
      <c r="Z970" s="14"/>
      <c r="AA970" s="14"/>
      <c r="AB970" s="14"/>
      <c r="AC970" s="14"/>
      <c r="AD970" s="14"/>
      <c r="AE970" s="14"/>
      <c r="AT970" s="250" t="s">
        <v>145</v>
      </c>
      <c r="AU970" s="250" t="s">
        <v>143</v>
      </c>
      <c r="AV970" s="14" t="s">
        <v>143</v>
      </c>
      <c r="AW970" s="14" t="s">
        <v>30</v>
      </c>
      <c r="AX970" s="14" t="s">
        <v>73</v>
      </c>
      <c r="AY970" s="250" t="s">
        <v>135</v>
      </c>
    </row>
    <row r="971" s="15" customFormat="1">
      <c r="A971" s="15"/>
      <c r="B971" s="251"/>
      <c r="C971" s="252"/>
      <c r="D971" s="231" t="s">
        <v>145</v>
      </c>
      <c r="E971" s="253" t="s">
        <v>1</v>
      </c>
      <c r="F971" s="254" t="s">
        <v>153</v>
      </c>
      <c r="G971" s="252"/>
      <c r="H971" s="255">
        <v>3</v>
      </c>
      <c r="I971" s="256"/>
      <c r="J971" s="252"/>
      <c r="K971" s="252"/>
      <c r="L971" s="257"/>
      <c r="M971" s="258"/>
      <c r="N971" s="259"/>
      <c r="O971" s="259"/>
      <c r="P971" s="259"/>
      <c r="Q971" s="259"/>
      <c r="R971" s="259"/>
      <c r="S971" s="259"/>
      <c r="T971" s="260"/>
      <c r="U971" s="15"/>
      <c r="V971" s="15"/>
      <c r="W971" s="15"/>
      <c r="X971" s="15"/>
      <c r="Y971" s="15"/>
      <c r="Z971" s="15"/>
      <c r="AA971" s="15"/>
      <c r="AB971" s="15"/>
      <c r="AC971" s="15"/>
      <c r="AD971" s="15"/>
      <c r="AE971" s="15"/>
      <c r="AT971" s="261" t="s">
        <v>145</v>
      </c>
      <c r="AU971" s="261" t="s">
        <v>143</v>
      </c>
      <c r="AV971" s="15" t="s">
        <v>142</v>
      </c>
      <c r="AW971" s="15" t="s">
        <v>30</v>
      </c>
      <c r="AX971" s="15" t="s">
        <v>81</v>
      </c>
      <c r="AY971" s="261" t="s">
        <v>135</v>
      </c>
    </row>
    <row r="972" s="2" customFormat="1" ht="33" customHeight="1">
      <c r="A972" s="38"/>
      <c r="B972" s="39"/>
      <c r="C972" s="215" t="s">
        <v>1181</v>
      </c>
      <c r="D972" s="215" t="s">
        <v>138</v>
      </c>
      <c r="E972" s="216" t="s">
        <v>1182</v>
      </c>
      <c r="F972" s="217" t="s">
        <v>1183</v>
      </c>
      <c r="G972" s="218" t="s">
        <v>141</v>
      </c>
      <c r="H972" s="219">
        <v>16</v>
      </c>
      <c r="I972" s="220"/>
      <c r="J972" s="221">
        <f>ROUND(I972*H972,2)</f>
        <v>0</v>
      </c>
      <c r="K972" s="222"/>
      <c r="L972" s="44"/>
      <c r="M972" s="223" t="s">
        <v>1</v>
      </c>
      <c r="N972" s="224" t="s">
        <v>39</v>
      </c>
      <c r="O972" s="91"/>
      <c r="P972" s="225">
        <f>O972*H972</f>
        <v>0</v>
      </c>
      <c r="Q972" s="225">
        <v>0</v>
      </c>
      <c r="R972" s="225">
        <f>Q972*H972</f>
        <v>0</v>
      </c>
      <c r="S972" s="225">
        <v>0</v>
      </c>
      <c r="T972" s="226">
        <f>S972*H972</f>
        <v>0</v>
      </c>
      <c r="U972" s="38"/>
      <c r="V972" s="38"/>
      <c r="W972" s="38"/>
      <c r="X972" s="38"/>
      <c r="Y972" s="38"/>
      <c r="Z972" s="38"/>
      <c r="AA972" s="38"/>
      <c r="AB972" s="38"/>
      <c r="AC972" s="38"/>
      <c r="AD972" s="38"/>
      <c r="AE972" s="38"/>
      <c r="AR972" s="227" t="s">
        <v>258</v>
      </c>
      <c r="AT972" s="227" t="s">
        <v>138</v>
      </c>
      <c r="AU972" s="227" t="s">
        <v>143</v>
      </c>
      <c r="AY972" s="17" t="s">
        <v>135</v>
      </c>
      <c r="BE972" s="228">
        <f>IF(N972="základní",J972,0)</f>
        <v>0</v>
      </c>
      <c r="BF972" s="228">
        <f>IF(N972="snížená",J972,0)</f>
        <v>0</v>
      </c>
      <c r="BG972" s="228">
        <f>IF(N972="zákl. přenesená",J972,0)</f>
        <v>0</v>
      </c>
      <c r="BH972" s="228">
        <f>IF(N972="sníž. přenesená",J972,0)</f>
        <v>0</v>
      </c>
      <c r="BI972" s="228">
        <f>IF(N972="nulová",J972,0)</f>
        <v>0</v>
      </c>
      <c r="BJ972" s="17" t="s">
        <v>143</v>
      </c>
      <c r="BK972" s="228">
        <f>ROUND(I972*H972,2)</f>
        <v>0</v>
      </c>
      <c r="BL972" s="17" t="s">
        <v>258</v>
      </c>
      <c r="BM972" s="227" t="s">
        <v>1184</v>
      </c>
    </row>
    <row r="973" s="13" customFormat="1">
      <c r="A973" s="13"/>
      <c r="B973" s="229"/>
      <c r="C973" s="230"/>
      <c r="D973" s="231" t="s">
        <v>145</v>
      </c>
      <c r="E973" s="232" t="s">
        <v>1</v>
      </c>
      <c r="F973" s="233" t="s">
        <v>735</v>
      </c>
      <c r="G973" s="230"/>
      <c r="H973" s="232" t="s">
        <v>1</v>
      </c>
      <c r="I973" s="234"/>
      <c r="J973" s="230"/>
      <c r="K973" s="230"/>
      <c r="L973" s="235"/>
      <c r="M973" s="236"/>
      <c r="N973" s="237"/>
      <c r="O973" s="237"/>
      <c r="P973" s="237"/>
      <c r="Q973" s="237"/>
      <c r="R973" s="237"/>
      <c r="S973" s="237"/>
      <c r="T973" s="238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39" t="s">
        <v>145</v>
      </c>
      <c r="AU973" s="239" t="s">
        <v>143</v>
      </c>
      <c r="AV973" s="13" t="s">
        <v>81</v>
      </c>
      <c r="AW973" s="13" t="s">
        <v>30</v>
      </c>
      <c r="AX973" s="13" t="s">
        <v>73</v>
      </c>
      <c r="AY973" s="239" t="s">
        <v>135</v>
      </c>
    </row>
    <row r="974" s="14" customFormat="1">
      <c r="A974" s="14"/>
      <c r="B974" s="240"/>
      <c r="C974" s="241"/>
      <c r="D974" s="231" t="s">
        <v>145</v>
      </c>
      <c r="E974" s="242" t="s">
        <v>1</v>
      </c>
      <c r="F974" s="243" t="s">
        <v>81</v>
      </c>
      <c r="G974" s="241"/>
      <c r="H974" s="244">
        <v>1</v>
      </c>
      <c r="I974" s="245"/>
      <c r="J974" s="241"/>
      <c r="K974" s="241"/>
      <c r="L974" s="246"/>
      <c r="M974" s="247"/>
      <c r="N974" s="248"/>
      <c r="O974" s="248"/>
      <c r="P974" s="248"/>
      <c r="Q974" s="248"/>
      <c r="R974" s="248"/>
      <c r="S974" s="248"/>
      <c r="T974" s="249"/>
      <c r="U974" s="14"/>
      <c r="V974" s="14"/>
      <c r="W974" s="14"/>
      <c r="X974" s="14"/>
      <c r="Y974" s="14"/>
      <c r="Z974" s="14"/>
      <c r="AA974" s="14"/>
      <c r="AB974" s="14"/>
      <c r="AC974" s="14"/>
      <c r="AD974" s="14"/>
      <c r="AE974" s="14"/>
      <c r="AT974" s="250" t="s">
        <v>145</v>
      </c>
      <c r="AU974" s="250" t="s">
        <v>143</v>
      </c>
      <c r="AV974" s="14" t="s">
        <v>143</v>
      </c>
      <c r="AW974" s="14" t="s">
        <v>30</v>
      </c>
      <c r="AX974" s="14" t="s">
        <v>73</v>
      </c>
      <c r="AY974" s="250" t="s">
        <v>135</v>
      </c>
    </row>
    <row r="975" s="13" customFormat="1">
      <c r="A975" s="13"/>
      <c r="B975" s="229"/>
      <c r="C975" s="230"/>
      <c r="D975" s="231" t="s">
        <v>145</v>
      </c>
      <c r="E975" s="232" t="s">
        <v>1</v>
      </c>
      <c r="F975" s="233" t="s">
        <v>1005</v>
      </c>
      <c r="G975" s="230"/>
      <c r="H975" s="232" t="s">
        <v>1</v>
      </c>
      <c r="I975" s="234"/>
      <c r="J975" s="230"/>
      <c r="K975" s="230"/>
      <c r="L975" s="235"/>
      <c r="M975" s="236"/>
      <c r="N975" s="237"/>
      <c r="O975" s="237"/>
      <c r="P975" s="237"/>
      <c r="Q975" s="237"/>
      <c r="R975" s="237"/>
      <c r="S975" s="237"/>
      <c r="T975" s="238"/>
      <c r="U975" s="13"/>
      <c r="V975" s="13"/>
      <c r="W975" s="13"/>
      <c r="X975" s="13"/>
      <c r="Y975" s="13"/>
      <c r="Z975" s="13"/>
      <c r="AA975" s="13"/>
      <c r="AB975" s="13"/>
      <c r="AC975" s="13"/>
      <c r="AD975" s="13"/>
      <c r="AE975" s="13"/>
      <c r="AT975" s="239" t="s">
        <v>145</v>
      </c>
      <c r="AU975" s="239" t="s">
        <v>143</v>
      </c>
      <c r="AV975" s="13" t="s">
        <v>81</v>
      </c>
      <c r="AW975" s="13" t="s">
        <v>30</v>
      </c>
      <c r="AX975" s="13" t="s">
        <v>73</v>
      </c>
      <c r="AY975" s="239" t="s">
        <v>135</v>
      </c>
    </row>
    <row r="976" s="14" customFormat="1">
      <c r="A976" s="14"/>
      <c r="B976" s="240"/>
      <c r="C976" s="241"/>
      <c r="D976" s="231" t="s">
        <v>145</v>
      </c>
      <c r="E976" s="242" t="s">
        <v>1</v>
      </c>
      <c r="F976" s="243" t="s">
        <v>81</v>
      </c>
      <c r="G976" s="241"/>
      <c r="H976" s="244">
        <v>1</v>
      </c>
      <c r="I976" s="245"/>
      <c r="J976" s="241"/>
      <c r="K976" s="241"/>
      <c r="L976" s="246"/>
      <c r="M976" s="247"/>
      <c r="N976" s="248"/>
      <c r="O976" s="248"/>
      <c r="P976" s="248"/>
      <c r="Q976" s="248"/>
      <c r="R976" s="248"/>
      <c r="S976" s="248"/>
      <c r="T976" s="249"/>
      <c r="U976" s="14"/>
      <c r="V976" s="14"/>
      <c r="W976" s="14"/>
      <c r="X976" s="14"/>
      <c r="Y976" s="14"/>
      <c r="Z976" s="14"/>
      <c r="AA976" s="14"/>
      <c r="AB976" s="14"/>
      <c r="AC976" s="14"/>
      <c r="AD976" s="14"/>
      <c r="AE976" s="14"/>
      <c r="AT976" s="250" t="s">
        <v>145</v>
      </c>
      <c r="AU976" s="250" t="s">
        <v>143</v>
      </c>
      <c r="AV976" s="14" t="s">
        <v>143</v>
      </c>
      <c r="AW976" s="14" t="s">
        <v>30</v>
      </c>
      <c r="AX976" s="14" t="s">
        <v>73</v>
      </c>
      <c r="AY976" s="250" t="s">
        <v>135</v>
      </c>
    </row>
    <row r="977" s="13" customFormat="1">
      <c r="A977" s="13"/>
      <c r="B977" s="229"/>
      <c r="C977" s="230"/>
      <c r="D977" s="231" t="s">
        <v>145</v>
      </c>
      <c r="E977" s="232" t="s">
        <v>1</v>
      </c>
      <c r="F977" s="233" t="s">
        <v>1057</v>
      </c>
      <c r="G977" s="230"/>
      <c r="H977" s="232" t="s">
        <v>1</v>
      </c>
      <c r="I977" s="234"/>
      <c r="J977" s="230"/>
      <c r="K977" s="230"/>
      <c r="L977" s="235"/>
      <c r="M977" s="236"/>
      <c r="N977" s="237"/>
      <c r="O977" s="237"/>
      <c r="P977" s="237"/>
      <c r="Q977" s="237"/>
      <c r="R977" s="237"/>
      <c r="S977" s="237"/>
      <c r="T977" s="238"/>
      <c r="U977" s="13"/>
      <c r="V977" s="13"/>
      <c r="W977" s="13"/>
      <c r="X977" s="13"/>
      <c r="Y977" s="13"/>
      <c r="Z977" s="13"/>
      <c r="AA977" s="13"/>
      <c r="AB977" s="13"/>
      <c r="AC977" s="13"/>
      <c r="AD977" s="13"/>
      <c r="AE977" s="13"/>
      <c r="AT977" s="239" t="s">
        <v>145</v>
      </c>
      <c r="AU977" s="239" t="s">
        <v>143</v>
      </c>
      <c r="AV977" s="13" t="s">
        <v>81</v>
      </c>
      <c r="AW977" s="13" t="s">
        <v>30</v>
      </c>
      <c r="AX977" s="13" t="s">
        <v>73</v>
      </c>
      <c r="AY977" s="239" t="s">
        <v>135</v>
      </c>
    </row>
    <row r="978" s="14" customFormat="1">
      <c r="A978" s="14"/>
      <c r="B978" s="240"/>
      <c r="C978" s="241"/>
      <c r="D978" s="231" t="s">
        <v>145</v>
      </c>
      <c r="E978" s="242" t="s">
        <v>1</v>
      </c>
      <c r="F978" s="243" t="s">
        <v>142</v>
      </c>
      <c r="G978" s="241"/>
      <c r="H978" s="244">
        <v>4</v>
      </c>
      <c r="I978" s="245"/>
      <c r="J978" s="241"/>
      <c r="K978" s="241"/>
      <c r="L978" s="246"/>
      <c r="M978" s="247"/>
      <c r="N978" s="248"/>
      <c r="O978" s="248"/>
      <c r="P978" s="248"/>
      <c r="Q978" s="248"/>
      <c r="R978" s="248"/>
      <c r="S978" s="248"/>
      <c r="T978" s="249"/>
      <c r="U978" s="14"/>
      <c r="V978" s="14"/>
      <c r="W978" s="14"/>
      <c r="X978" s="14"/>
      <c r="Y978" s="14"/>
      <c r="Z978" s="14"/>
      <c r="AA978" s="14"/>
      <c r="AB978" s="14"/>
      <c r="AC978" s="14"/>
      <c r="AD978" s="14"/>
      <c r="AE978" s="14"/>
      <c r="AT978" s="250" t="s">
        <v>145</v>
      </c>
      <c r="AU978" s="250" t="s">
        <v>143</v>
      </c>
      <c r="AV978" s="14" t="s">
        <v>143</v>
      </c>
      <c r="AW978" s="14" t="s">
        <v>30</v>
      </c>
      <c r="AX978" s="14" t="s">
        <v>73</v>
      </c>
      <c r="AY978" s="250" t="s">
        <v>135</v>
      </c>
    </row>
    <row r="979" s="13" customFormat="1">
      <c r="A979" s="13"/>
      <c r="B979" s="229"/>
      <c r="C979" s="230"/>
      <c r="D979" s="231" t="s">
        <v>145</v>
      </c>
      <c r="E979" s="232" t="s">
        <v>1</v>
      </c>
      <c r="F979" s="233" t="s">
        <v>173</v>
      </c>
      <c r="G979" s="230"/>
      <c r="H979" s="232" t="s">
        <v>1</v>
      </c>
      <c r="I979" s="234"/>
      <c r="J979" s="230"/>
      <c r="K979" s="230"/>
      <c r="L979" s="235"/>
      <c r="M979" s="236"/>
      <c r="N979" s="237"/>
      <c r="O979" s="237"/>
      <c r="P979" s="237"/>
      <c r="Q979" s="237"/>
      <c r="R979" s="237"/>
      <c r="S979" s="237"/>
      <c r="T979" s="238"/>
      <c r="U979" s="13"/>
      <c r="V979" s="13"/>
      <c r="W979" s="13"/>
      <c r="X979" s="13"/>
      <c r="Y979" s="13"/>
      <c r="Z979" s="13"/>
      <c r="AA979" s="13"/>
      <c r="AB979" s="13"/>
      <c r="AC979" s="13"/>
      <c r="AD979" s="13"/>
      <c r="AE979" s="13"/>
      <c r="AT979" s="239" t="s">
        <v>145</v>
      </c>
      <c r="AU979" s="239" t="s">
        <v>143</v>
      </c>
      <c r="AV979" s="13" t="s">
        <v>81</v>
      </c>
      <c r="AW979" s="13" t="s">
        <v>30</v>
      </c>
      <c r="AX979" s="13" t="s">
        <v>73</v>
      </c>
      <c r="AY979" s="239" t="s">
        <v>135</v>
      </c>
    </row>
    <row r="980" s="14" customFormat="1">
      <c r="A980" s="14"/>
      <c r="B980" s="240"/>
      <c r="C980" s="241"/>
      <c r="D980" s="231" t="s">
        <v>145</v>
      </c>
      <c r="E980" s="242" t="s">
        <v>1</v>
      </c>
      <c r="F980" s="243" t="s">
        <v>163</v>
      </c>
      <c r="G980" s="241"/>
      <c r="H980" s="244">
        <v>5</v>
      </c>
      <c r="I980" s="245"/>
      <c r="J980" s="241"/>
      <c r="K980" s="241"/>
      <c r="L980" s="246"/>
      <c r="M980" s="247"/>
      <c r="N980" s="248"/>
      <c r="O980" s="248"/>
      <c r="P980" s="248"/>
      <c r="Q980" s="248"/>
      <c r="R980" s="248"/>
      <c r="S980" s="248"/>
      <c r="T980" s="249"/>
      <c r="U980" s="14"/>
      <c r="V980" s="14"/>
      <c r="W980" s="14"/>
      <c r="X980" s="14"/>
      <c r="Y980" s="14"/>
      <c r="Z980" s="14"/>
      <c r="AA980" s="14"/>
      <c r="AB980" s="14"/>
      <c r="AC980" s="14"/>
      <c r="AD980" s="14"/>
      <c r="AE980" s="14"/>
      <c r="AT980" s="250" t="s">
        <v>145</v>
      </c>
      <c r="AU980" s="250" t="s">
        <v>143</v>
      </c>
      <c r="AV980" s="14" t="s">
        <v>143</v>
      </c>
      <c r="AW980" s="14" t="s">
        <v>30</v>
      </c>
      <c r="AX980" s="14" t="s">
        <v>73</v>
      </c>
      <c r="AY980" s="250" t="s">
        <v>135</v>
      </c>
    </row>
    <row r="981" s="13" customFormat="1">
      <c r="A981" s="13"/>
      <c r="B981" s="229"/>
      <c r="C981" s="230"/>
      <c r="D981" s="231" t="s">
        <v>145</v>
      </c>
      <c r="E981" s="232" t="s">
        <v>1</v>
      </c>
      <c r="F981" s="233" t="s">
        <v>970</v>
      </c>
      <c r="G981" s="230"/>
      <c r="H981" s="232" t="s">
        <v>1</v>
      </c>
      <c r="I981" s="234"/>
      <c r="J981" s="230"/>
      <c r="K981" s="230"/>
      <c r="L981" s="235"/>
      <c r="M981" s="236"/>
      <c r="N981" s="237"/>
      <c r="O981" s="237"/>
      <c r="P981" s="237"/>
      <c r="Q981" s="237"/>
      <c r="R981" s="237"/>
      <c r="S981" s="237"/>
      <c r="T981" s="238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39" t="s">
        <v>145</v>
      </c>
      <c r="AU981" s="239" t="s">
        <v>143</v>
      </c>
      <c r="AV981" s="13" t="s">
        <v>81</v>
      </c>
      <c r="AW981" s="13" t="s">
        <v>30</v>
      </c>
      <c r="AX981" s="13" t="s">
        <v>73</v>
      </c>
      <c r="AY981" s="239" t="s">
        <v>135</v>
      </c>
    </row>
    <row r="982" s="14" customFormat="1">
      <c r="A982" s="14"/>
      <c r="B982" s="240"/>
      <c r="C982" s="241"/>
      <c r="D982" s="231" t="s">
        <v>145</v>
      </c>
      <c r="E982" s="242" t="s">
        <v>1</v>
      </c>
      <c r="F982" s="243" t="s">
        <v>142</v>
      </c>
      <c r="G982" s="241"/>
      <c r="H982" s="244">
        <v>4</v>
      </c>
      <c r="I982" s="245"/>
      <c r="J982" s="241"/>
      <c r="K982" s="241"/>
      <c r="L982" s="246"/>
      <c r="M982" s="247"/>
      <c r="N982" s="248"/>
      <c r="O982" s="248"/>
      <c r="P982" s="248"/>
      <c r="Q982" s="248"/>
      <c r="R982" s="248"/>
      <c r="S982" s="248"/>
      <c r="T982" s="249"/>
      <c r="U982" s="14"/>
      <c r="V982" s="14"/>
      <c r="W982" s="14"/>
      <c r="X982" s="14"/>
      <c r="Y982" s="14"/>
      <c r="Z982" s="14"/>
      <c r="AA982" s="14"/>
      <c r="AB982" s="14"/>
      <c r="AC982" s="14"/>
      <c r="AD982" s="14"/>
      <c r="AE982" s="14"/>
      <c r="AT982" s="250" t="s">
        <v>145</v>
      </c>
      <c r="AU982" s="250" t="s">
        <v>143</v>
      </c>
      <c r="AV982" s="14" t="s">
        <v>143</v>
      </c>
      <c r="AW982" s="14" t="s">
        <v>30</v>
      </c>
      <c r="AX982" s="14" t="s">
        <v>73</v>
      </c>
      <c r="AY982" s="250" t="s">
        <v>135</v>
      </c>
    </row>
    <row r="983" s="13" customFormat="1">
      <c r="A983" s="13"/>
      <c r="B983" s="229"/>
      <c r="C983" s="230"/>
      <c r="D983" s="231" t="s">
        <v>145</v>
      </c>
      <c r="E983" s="232" t="s">
        <v>1</v>
      </c>
      <c r="F983" s="233" t="s">
        <v>175</v>
      </c>
      <c r="G983" s="230"/>
      <c r="H983" s="232" t="s">
        <v>1</v>
      </c>
      <c r="I983" s="234"/>
      <c r="J983" s="230"/>
      <c r="K983" s="230"/>
      <c r="L983" s="235"/>
      <c r="M983" s="236"/>
      <c r="N983" s="237"/>
      <c r="O983" s="237"/>
      <c r="P983" s="237"/>
      <c r="Q983" s="237"/>
      <c r="R983" s="237"/>
      <c r="S983" s="237"/>
      <c r="T983" s="238"/>
      <c r="U983" s="13"/>
      <c r="V983" s="13"/>
      <c r="W983" s="13"/>
      <c r="X983" s="13"/>
      <c r="Y983" s="13"/>
      <c r="Z983" s="13"/>
      <c r="AA983" s="13"/>
      <c r="AB983" s="13"/>
      <c r="AC983" s="13"/>
      <c r="AD983" s="13"/>
      <c r="AE983" s="13"/>
      <c r="AT983" s="239" t="s">
        <v>145</v>
      </c>
      <c r="AU983" s="239" t="s">
        <v>143</v>
      </c>
      <c r="AV983" s="13" t="s">
        <v>81</v>
      </c>
      <c r="AW983" s="13" t="s">
        <v>30</v>
      </c>
      <c r="AX983" s="13" t="s">
        <v>73</v>
      </c>
      <c r="AY983" s="239" t="s">
        <v>135</v>
      </c>
    </row>
    <row r="984" s="14" customFormat="1">
      <c r="A984" s="14"/>
      <c r="B984" s="240"/>
      <c r="C984" s="241"/>
      <c r="D984" s="231" t="s">
        <v>145</v>
      </c>
      <c r="E984" s="242" t="s">
        <v>1</v>
      </c>
      <c r="F984" s="243" t="s">
        <v>81</v>
      </c>
      <c r="G984" s="241"/>
      <c r="H984" s="244">
        <v>1</v>
      </c>
      <c r="I984" s="245"/>
      <c r="J984" s="241"/>
      <c r="K984" s="241"/>
      <c r="L984" s="246"/>
      <c r="M984" s="247"/>
      <c r="N984" s="248"/>
      <c r="O984" s="248"/>
      <c r="P984" s="248"/>
      <c r="Q984" s="248"/>
      <c r="R984" s="248"/>
      <c r="S984" s="248"/>
      <c r="T984" s="249"/>
      <c r="U984" s="14"/>
      <c r="V984" s="14"/>
      <c r="W984" s="14"/>
      <c r="X984" s="14"/>
      <c r="Y984" s="14"/>
      <c r="Z984" s="14"/>
      <c r="AA984" s="14"/>
      <c r="AB984" s="14"/>
      <c r="AC984" s="14"/>
      <c r="AD984" s="14"/>
      <c r="AE984" s="14"/>
      <c r="AT984" s="250" t="s">
        <v>145</v>
      </c>
      <c r="AU984" s="250" t="s">
        <v>143</v>
      </c>
      <c r="AV984" s="14" t="s">
        <v>143</v>
      </c>
      <c r="AW984" s="14" t="s">
        <v>30</v>
      </c>
      <c r="AX984" s="14" t="s">
        <v>73</v>
      </c>
      <c r="AY984" s="250" t="s">
        <v>135</v>
      </c>
    </row>
    <row r="985" s="15" customFormat="1">
      <c r="A985" s="15"/>
      <c r="B985" s="251"/>
      <c r="C985" s="252"/>
      <c r="D985" s="231" t="s">
        <v>145</v>
      </c>
      <c r="E985" s="253" t="s">
        <v>1</v>
      </c>
      <c r="F985" s="254" t="s">
        <v>153</v>
      </c>
      <c r="G985" s="252"/>
      <c r="H985" s="255">
        <v>16</v>
      </c>
      <c r="I985" s="256"/>
      <c r="J985" s="252"/>
      <c r="K985" s="252"/>
      <c r="L985" s="257"/>
      <c r="M985" s="258"/>
      <c r="N985" s="259"/>
      <c r="O985" s="259"/>
      <c r="P985" s="259"/>
      <c r="Q985" s="259"/>
      <c r="R985" s="259"/>
      <c r="S985" s="259"/>
      <c r="T985" s="260"/>
      <c r="U985" s="15"/>
      <c r="V985" s="15"/>
      <c r="W985" s="15"/>
      <c r="X985" s="15"/>
      <c r="Y985" s="15"/>
      <c r="Z985" s="15"/>
      <c r="AA985" s="15"/>
      <c r="AB985" s="15"/>
      <c r="AC985" s="15"/>
      <c r="AD985" s="15"/>
      <c r="AE985" s="15"/>
      <c r="AT985" s="261" t="s">
        <v>145</v>
      </c>
      <c r="AU985" s="261" t="s">
        <v>143</v>
      </c>
      <c r="AV985" s="15" t="s">
        <v>142</v>
      </c>
      <c r="AW985" s="15" t="s">
        <v>30</v>
      </c>
      <c r="AX985" s="15" t="s">
        <v>81</v>
      </c>
      <c r="AY985" s="261" t="s">
        <v>135</v>
      </c>
    </row>
    <row r="986" s="2" customFormat="1" ht="24.15" customHeight="1">
      <c r="A986" s="38"/>
      <c r="B986" s="39"/>
      <c r="C986" s="262" t="s">
        <v>1185</v>
      </c>
      <c r="D986" s="262" t="s">
        <v>154</v>
      </c>
      <c r="E986" s="263" t="s">
        <v>1186</v>
      </c>
      <c r="F986" s="264" t="s">
        <v>1187</v>
      </c>
      <c r="G986" s="265" t="s">
        <v>141</v>
      </c>
      <c r="H986" s="266">
        <v>16</v>
      </c>
      <c r="I986" s="267"/>
      <c r="J986" s="268">
        <f>ROUND(I986*H986,2)</f>
        <v>0</v>
      </c>
      <c r="K986" s="269"/>
      <c r="L986" s="270"/>
      <c r="M986" s="271" t="s">
        <v>1</v>
      </c>
      <c r="N986" s="272" t="s">
        <v>39</v>
      </c>
      <c r="O986" s="91"/>
      <c r="P986" s="225">
        <f>O986*H986</f>
        <v>0</v>
      </c>
      <c r="Q986" s="225">
        <v>0.00010000000000000001</v>
      </c>
      <c r="R986" s="225">
        <f>Q986*H986</f>
        <v>0.0016000000000000001</v>
      </c>
      <c r="S986" s="225">
        <v>0</v>
      </c>
      <c r="T986" s="226">
        <f>S986*H986</f>
        <v>0</v>
      </c>
      <c r="U986" s="38"/>
      <c r="V986" s="38"/>
      <c r="W986" s="38"/>
      <c r="X986" s="38"/>
      <c r="Y986" s="38"/>
      <c r="Z986" s="38"/>
      <c r="AA986" s="38"/>
      <c r="AB986" s="38"/>
      <c r="AC986" s="38"/>
      <c r="AD986" s="38"/>
      <c r="AE986" s="38"/>
      <c r="AR986" s="227" t="s">
        <v>335</v>
      </c>
      <c r="AT986" s="227" t="s">
        <v>154</v>
      </c>
      <c r="AU986" s="227" t="s">
        <v>143</v>
      </c>
      <c r="AY986" s="17" t="s">
        <v>135</v>
      </c>
      <c r="BE986" s="228">
        <f>IF(N986="základní",J986,0)</f>
        <v>0</v>
      </c>
      <c r="BF986" s="228">
        <f>IF(N986="snížená",J986,0)</f>
        <v>0</v>
      </c>
      <c r="BG986" s="228">
        <f>IF(N986="zákl. přenesená",J986,0)</f>
        <v>0</v>
      </c>
      <c r="BH986" s="228">
        <f>IF(N986="sníž. přenesená",J986,0)</f>
        <v>0</v>
      </c>
      <c r="BI986" s="228">
        <f>IF(N986="nulová",J986,0)</f>
        <v>0</v>
      </c>
      <c r="BJ986" s="17" t="s">
        <v>143</v>
      </c>
      <c r="BK986" s="228">
        <f>ROUND(I986*H986,2)</f>
        <v>0</v>
      </c>
      <c r="BL986" s="17" t="s">
        <v>258</v>
      </c>
      <c r="BM986" s="227" t="s">
        <v>1188</v>
      </c>
    </row>
    <row r="987" s="13" customFormat="1">
      <c r="A987" s="13"/>
      <c r="B987" s="229"/>
      <c r="C987" s="230"/>
      <c r="D987" s="231" t="s">
        <v>145</v>
      </c>
      <c r="E987" s="232" t="s">
        <v>1</v>
      </c>
      <c r="F987" s="233" t="s">
        <v>735</v>
      </c>
      <c r="G987" s="230"/>
      <c r="H987" s="232" t="s">
        <v>1</v>
      </c>
      <c r="I987" s="234"/>
      <c r="J987" s="230"/>
      <c r="K987" s="230"/>
      <c r="L987" s="235"/>
      <c r="M987" s="236"/>
      <c r="N987" s="237"/>
      <c r="O987" s="237"/>
      <c r="P987" s="237"/>
      <c r="Q987" s="237"/>
      <c r="R987" s="237"/>
      <c r="S987" s="237"/>
      <c r="T987" s="238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39" t="s">
        <v>145</v>
      </c>
      <c r="AU987" s="239" t="s">
        <v>143</v>
      </c>
      <c r="AV987" s="13" t="s">
        <v>81</v>
      </c>
      <c r="AW987" s="13" t="s">
        <v>30</v>
      </c>
      <c r="AX987" s="13" t="s">
        <v>73</v>
      </c>
      <c r="AY987" s="239" t="s">
        <v>135</v>
      </c>
    </row>
    <row r="988" s="14" customFormat="1">
      <c r="A988" s="14"/>
      <c r="B988" s="240"/>
      <c r="C988" s="241"/>
      <c r="D988" s="231" t="s">
        <v>145</v>
      </c>
      <c r="E988" s="242" t="s">
        <v>1</v>
      </c>
      <c r="F988" s="243" t="s">
        <v>81</v>
      </c>
      <c r="G988" s="241"/>
      <c r="H988" s="244">
        <v>1</v>
      </c>
      <c r="I988" s="245"/>
      <c r="J988" s="241"/>
      <c r="K988" s="241"/>
      <c r="L988" s="246"/>
      <c r="M988" s="247"/>
      <c r="N988" s="248"/>
      <c r="O988" s="248"/>
      <c r="P988" s="248"/>
      <c r="Q988" s="248"/>
      <c r="R988" s="248"/>
      <c r="S988" s="248"/>
      <c r="T988" s="249"/>
      <c r="U988" s="14"/>
      <c r="V988" s="14"/>
      <c r="W988" s="14"/>
      <c r="X988" s="14"/>
      <c r="Y988" s="14"/>
      <c r="Z988" s="14"/>
      <c r="AA988" s="14"/>
      <c r="AB988" s="14"/>
      <c r="AC988" s="14"/>
      <c r="AD988" s="14"/>
      <c r="AE988" s="14"/>
      <c r="AT988" s="250" t="s">
        <v>145</v>
      </c>
      <c r="AU988" s="250" t="s">
        <v>143</v>
      </c>
      <c r="AV988" s="14" t="s">
        <v>143</v>
      </c>
      <c r="AW988" s="14" t="s">
        <v>30</v>
      </c>
      <c r="AX988" s="14" t="s">
        <v>73</v>
      </c>
      <c r="AY988" s="250" t="s">
        <v>135</v>
      </c>
    </row>
    <row r="989" s="13" customFormat="1">
      <c r="A989" s="13"/>
      <c r="B989" s="229"/>
      <c r="C989" s="230"/>
      <c r="D989" s="231" t="s">
        <v>145</v>
      </c>
      <c r="E989" s="232" t="s">
        <v>1</v>
      </c>
      <c r="F989" s="233" t="s">
        <v>1005</v>
      </c>
      <c r="G989" s="230"/>
      <c r="H989" s="232" t="s">
        <v>1</v>
      </c>
      <c r="I989" s="234"/>
      <c r="J989" s="230"/>
      <c r="K989" s="230"/>
      <c r="L989" s="235"/>
      <c r="M989" s="236"/>
      <c r="N989" s="237"/>
      <c r="O989" s="237"/>
      <c r="P989" s="237"/>
      <c r="Q989" s="237"/>
      <c r="R989" s="237"/>
      <c r="S989" s="237"/>
      <c r="T989" s="238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39" t="s">
        <v>145</v>
      </c>
      <c r="AU989" s="239" t="s">
        <v>143</v>
      </c>
      <c r="AV989" s="13" t="s">
        <v>81</v>
      </c>
      <c r="AW989" s="13" t="s">
        <v>30</v>
      </c>
      <c r="AX989" s="13" t="s">
        <v>73</v>
      </c>
      <c r="AY989" s="239" t="s">
        <v>135</v>
      </c>
    </row>
    <row r="990" s="14" customFormat="1">
      <c r="A990" s="14"/>
      <c r="B990" s="240"/>
      <c r="C990" s="241"/>
      <c r="D990" s="231" t="s">
        <v>145</v>
      </c>
      <c r="E990" s="242" t="s">
        <v>1</v>
      </c>
      <c r="F990" s="243" t="s">
        <v>81</v>
      </c>
      <c r="G990" s="241"/>
      <c r="H990" s="244">
        <v>1</v>
      </c>
      <c r="I990" s="245"/>
      <c r="J990" s="241"/>
      <c r="K990" s="241"/>
      <c r="L990" s="246"/>
      <c r="M990" s="247"/>
      <c r="N990" s="248"/>
      <c r="O990" s="248"/>
      <c r="P990" s="248"/>
      <c r="Q990" s="248"/>
      <c r="R990" s="248"/>
      <c r="S990" s="248"/>
      <c r="T990" s="249"/>
      <c r="U990" s="14"/>
      <c r="V990" s="14"/>
      <c r="W990" s="14"/>
      <c r="X990" s="14"/>
      <c r="Y990" s="14"/>
      <c r="Z990" s="14"/>
      <c r="AA990" s="14"/>
      <c r="AB990" s="14"/>
      <c r="AC990" s="14"/>
      <c r="AD990" s="14"/>
      <c r="AE990" s="14"/>
      <c r="AT990" s="250" t="s">
        <v>145</v>
      </c>
      <c r="AU990" s="250" t="s">
        <v>143</v>
      </c>
      <c r="AV990" s="14" t="s">
        <v>143</v>
      </c>
      <c r="AW990" s="14" t="s">
        <v>30</v>
      </c>
      <c r="AX990" s="14" t="s">
        <v>73</v>
      </c>
      <c r="AY990" s="250" t="s">
        <v>135</v>
      </c>
    </row>
    <row r="991" s="13" customFormat="1">
      <c r="A991" s="13"/>
      <c r="B991" s="229"/>
      <c r="C991" s="230"/>
      <c r="D991" s="231" t="s">
        <v>145</v>
      </c>
      <c r="E991" s="232" t="s">
        <v>1</v>
      </c>
      <c r="F991" s="233" t="s">
        <v>1057</v>
      </c>
      <c r="G991" s="230"/>
      <c r="H991" s="232" t="s">
        <v>1</v>
      </c>
      <c r="I991" s="234"/>
      <c r="J991" s="230"/>
      <c r="K991" s="230"/>
      <c r="L991" s="235"/>
      <c r="M991" s="236"/>
      <c r="N991" s="237"/>
      <c r="O991" s="237"/>
      <c r="P991" s="237"/>
      <c r="Q991" s="237"/>
      <c r="R991" s="237"/>
      <c r="S991" s="237"/>
      <c r="T991" s="238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39" t="s">
        <v>145</v>
      </c>
      <c r="AU991" s="239" t="s">
        <v>143</v>
      </c>
      <c r="AV991" s="13" t="s">
        <v>81</v>
      </c>
      <c r="AW991" s="13" t="s">
        <v>30</v>
      </c>
      <c r="AX991" s="13" t="s">
        <v>73</v>
      </c>
      <c r="AY991" s="239" t="s">
        <v>135</v>
      </c>
    </row>
    <row r="992" s="14" customFormat="1">
      <c r="A992" s="14"/>
      <c r="B992" s="240"/>
      <c r="C992" s="241"/>
      <c r="D992" s="231" t="s">
        <v>145</v>
      </c>
      <c r="E992" s="242" t="s">
        <v>1</v>
      </c>
      <c r="F992" s="243" t="s">
        <v>142</v>
      </c>
      <c r="G992" s="241"/>
      <c r="H992" s="244">
        <v>4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0" t="s">
        <v>145</v>
      </c>
      <c r="AU992" s="250" t="s">
        <v>143</v>
      </c>
      <c r="AV992" s="14" t="s">
        <v>143</v>
      </c>
      <c r="AW992" s="14" t="s">
        <v>30</v>
      </c>
      <c r="AX992" s="14" t="s">
        <v>73</v>
      </c>
      <c r="AY992" s="250" t="s">
        <v>135</v>
      </c>
    </row>
    <row r="993" s="13" customFormat="1">
      <c r="A993" s="13"/>
      <c r="B993" s="229"/>
      <c r="C993" s="230"/>
      <c r="D993" s="231" t="s">
        <v>145</v>
      </c>
      <c r="E993" s="232" t="s">
        <v>1</v>
      </c>
      <c r="F993" s="233" t="s">
        <v>173</v>
      </c>
      <c r="G993" s="230"/>
      <c r="H993" s="232" t="s">
        <v>1</v>
      </c>
      <c r="I993" s="234"/>
      <c r="J993" s="230"/>
      <c r="K993" s="230"/>
      <c r="L993" s="235"/>
      <c r="M993" s="236"/>
      <c r="N993" s="237"/>
      <c r="O993" s="237"/>
      <c r="P993" s="237"/>
      <c r="Q993" s="237"/>
      <c r="R993" s="237"/>
      <c r="S993" s="237"/>
      <c r="T993" s="238"/>
      <c r="U993" s="13"/>
      <c r="V993" s="13"/>
      <c r="W993" s="13"/>
      <c r="X993" s="13"/>
      <c r="Y993" s="13"/>
      <c r="Z993" s="13"/>
      <c r="AA993" s="13"/>
      <c r="AB993" s="13"/>
      <c r="AC993" s="13"/>
      <c r="AD993" s="13"/>
      <c r="AE993" s="13"/>
      <c r="AT993" s="239" t="s">
        <v>145</v>
      </c>
      <c r="AU993" s="239" t="s">
        <v>143</v>
      </c>
      <c r="AV993" s="13" t="s">
        <v>81</v>
      </c>
      <c r="AW993" s="13" t="s">
        <v>30</v>
      </c>
      <c r="AX993" s="13" t="s">
        <v>73</v>
      </c>
      <c r="AY993" s="239" t="s">
        <v>135</v>
      </c>
    </row>
    <row r="994" s="14" customFormat="1">
      <c r="A994" s="14"/>
      <c r="B994" s="240"/>
      <c r="C994" s="241"/>
      <c r="D994" s="231" t="s">
        <v>145</v>
      </c>
      <c r="E994" s="242" t="s">
        <v>1</v>
      </c>
      <c r="F994" s="243" t="s">
        <v>163</v>
      </c>
      <c r="G994" s="241"/>
      <c r="H994" s="244">
        <v>5</v>
      </c>
      <c r="I994" s="245"/>
      <c r="J994" s="241"/>
      <c r="K994" s="241"/>
      <c r="L994" s="246"/>
      <c r="M994" s="247"/>
      <c r="N994" s="248"/>
      <c r="O994" s="248"/>
      <c r="P994" s="248"/>
      <c r="Q994" s="248"/>
      <c r="R994" s="248"/>
      <c r="S994" s="248"/>
      <c r="T994" s="249"/>
      <c r="U994" s="14"/>
      <c r="V994" s="14"/>
      <c r="W994" s="14"/>
      <c r="X994" s="14"/>
      <c r="Y994" s="14"/>
      <c r="Z994" s="14"/>
      <c r="AA994" s="14"/>
      <c r="AB994" s="14"/>
      <c r="AC994" s="14"/>
      <c r="AD994" s="14"/>
      <c r="AE994" s="14"/>
      <c r="AT994" s="250" t="s">
        <v>145</v>
      </c>
      <c r="AU994" s="250" t="s">
        <v>143</v>
      </c>
      <c r="AV994" s="14" t="s">
        <v>143</v>
      </c>
      <c r="AW994" s="14" t="s">
        <v>30</v>
      </c>
      <c r="AX994" s="14" t="s">
        <v>73</v>
      </c>
      <c r="AY994" s="250" t="s">
        <v>135</v>
      </c>
    </row>
    <row r="995" s="13" customFormat="1">
      <c r="A995" s="13"/>
      <c r="B995" s="229"/>
      <c r="C995" s="230"/>
      <c r="D995" s="231" t="s">
        <v>145</v>
      </c>
      <c r="E995" s="232" t="s">
        <v>1</v>
      </c>
      <c r="F995" s="233" t="s">
        <v>970</v>
      </c>
      <c r="G995" s="230"/>
      <c r="H995" s="232" t="s">
        <v>1</v>
      </c>
      <c r="I995" s="234"/>
      <c r="J995" s="230"/>
      <c r="K995" s="230"/>
      <c r="L995" s="235"/>
      <c r="M995" s="236"/>
      <c r="N995" s="237"/>
      <c r="O995" s="237"/>
      <c r="P995" s="237"/>
      <c r="Q995" s="237"/>
      <c r="R995" s="237"/>
      <c r="S995" s="237"/>
      <c r="T995" s="238"/>
      <c r="U995" s="13"/>
      <c r="V995" s="13"/>
      <c r="W995" s="13"/>
      <c r="X995" s="13"/>
      <c r="Y995" s="13"/>
      <c r="Z995" s="13"/>
      <c r="AA995" s="13"/>
      <c r="AB995" s="13"/>
      <c r="AC995" s="13"/>
      <c r="AD995" s="13"/>
      <c r="AE995" s="13"/>
      <c r="AT995" s="239" t="s">
        <v>145</v>
      </c>
      <c r="AU995" s="239" t="s">
        <v>143</v>
      </c>
      <c r="AV995" s="13" t="s">
        <v>81</v>
      </c>
      <c r="AW995" s="13" t="s">
        <v>30</v>
      </c>
      <c r="AX995" s="13" t="s">
        <v>73</v>
      </c>
      <c r="AY995" s="239" t="s">
        <v>135</v>
      </c>
    </row>
    <row r="996" s="14" customFormat="1">
      <c r="A996" s="14"/>
      <c r="B996" s="240"/>
      <c r="C996" s="241"/>
      <c r="D996" s="231" t="s">
        <v>145</v>
      </c>
      <c r="E996" s="242" t="s">
        <v>1</v>
      </c>
      <c r="F996" s="243" t="s">
        <v>142</v>
      </c>
      <c r="G996" s="241"/>
      <c r="H996" s="244">
        <v>4</v>
      </c>
      <c r="I996" s="245"/>
      <c r="J996" s="241"/>
      <c r="K996" s="241"/>
      <c r="L996" s="246"/>
      <c r="M996" s="247"/>
      <c r="N996" s="248"/>
      <c r="O996" s="248"/>
      <c r="P996" s="248"/>
      <c r="Q996" s="248"/>
      <c r="R996" s="248"/>
      <c r="S996" s="248"/>
      <c r="T996" s="249"/>
      <c r="U996" s="14"/>
      <c r="V996" s="14"/>
      <c r="W996" s="14"/>
      <c r="X996" s="14"/>
      <c r="Y996" s="14"/>
      <c r="Z996" s="14"/>
      <c r="AA996" s="14"/>
      <c r="AB996" s="14"/>
      <c r="AC996" s="14"/>
      <c r="AD996" s="14"/>
      <c r="AE996" s="14"/>
      <c r="AT996" s="250" t="s">
        <v>145</v>
      </c>
      <c r="AU996" s="250" t="s">
        <v>143</v>
      </c>
      <c r="AV996" s="14" t="s">
        <v>143</v>
      </c>
      <c r="AW996" s="14" t="s">
        <v>30</v>
      </c>
      <c r="AX996" s="14" t="s">
        <v>73</v>
      </c>
      <c r="AY996" s="250" t="s">
        <v>135</v>
      </c>
    </row>
    <row r="997" s="13" customFormat="1">
      <c r="A997" s="13"/>
      <c r="B997" s="229"/>
      <c r="C997" s="230"/>
      <c r="D997" s="231" t="s">
        <v>145</v>
      </c>
      <c r="E997" s="232" t="s">
        <v>1</v>
      </c>
      <c r="F997" s="233" t="s">
        <v>339</v>
      </c>
      <c r="G997" s="230"/>
      <c r="H997" s="232" t="s">
        <v>1</v>
      </c>
      <c r="I997" s="234"/>
      <c r="J997" s="230"/>
      <c r="K997" s="230"/>
      <c r="L997" s="235"/>
      <c r="M997" s="236"/>
      <c r="N997" s="237"/>
      <c r="O997" s="237"/>
      <c r="P997" s="237"/>
      <c r="Q997" s="237"/>
      <c r="R997" s="237"/>
      <c r="S997" s="237"/>
      <c r="T997" s="238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39" t="s">
        <v>145</v>
      </c>
      <c r="AU997" s="239" t="s">
        <v>143</v>
      </c>
      <c r="AV997" s="13" t="s">
        <v>81</v>
      </c>
      <c r="AW997" s="13" t="s">
        <v>30</v>
      </c>
      <c r="AX997" s="13" t="s">
        <v>73</v>
      </c>
      <c r="AY997" s="239" t="s">
        <v>135</v>
      </c>
    </row>
    <row r="998" s="14" customFormat="1">
      <c r="A998" s="14"/>
      <c r="B998" s="240"/>
      <c r="C998" s="241"/>
      <c r="D998" s="231" t="s">
        <v>145</v>
      </c>
      <c r="E998" s="242" t="s">
        <v>1</v>
      </c>
      <c r="F998" s="243" t="s">
        <v>81</v>
      </c>
      <c r="G998" s="241"/>
      <c r="H998" s="244">
        <v>1</v>
      </c>
      <c r="I998" s="245"/>
      <c r="J998" s="241"/>
      <c r="K998" s="241"/>
      <c r="L998" s="246"/>
      <c r="M998" s="247"/>
      <c r="N998" s="248"/>
      <c r="O998" s="248"/>
      <c r="P998" s="248"/>
      <c r="Q998" s="248"/>
      <c r="R998" s="248"/>
      <c r="S998" s="248"/>
      <c r="T998" s="249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0" t="s">
        <v>145</v>
      </c>
      <c r="AU998" s="250" t="s">
        <v>143</v>
      </c>
      <c r="AV998" s="14" t="s">
        <v>143</v>
      </c>
      <c r="AW998" s="14" t="s">
        <v>30</v>
      </c>
      <c r="AX998" s="14" t="s">
        <v>73</v>
      </c>
      <c r="AY998" s="250" t="s">
        <v>135</v>
      </c>
    </row>
    <row r="999" s="15" customFormat="1">
      <c r="A999" s="15"/>
      <c r="B999" s="251"/>
      <c r="C999" s="252"/>
      <c r="D999" s="231" t="s">
        <v>145</v>
      </c>
      <c r="E999" s="253" t="s">
        <v>1</v>
      </c>
      <c r="F999" s="254" t="s">
        <v>153</v>
      </c>
      <c r="G999" s="252"/>
      <c r="H999" s="255">
        <v>16</v>
      </c>
      <c r="I999" s="256"/>
      <c r="J999" s="252"/>
      <c r="K999" s="252"/>
      <c r="L999" s="257"/>
      <c r="M999" s="258"/>
      <c r="N999" s="259"/>
      <c r="O999" s="259"/>
      <c r="P999" s="259"/>
      <c r="Q999" s="259"/>
      <c r="R999" s="259"/>
      <c r="S999" s="259"/>
      <c r="T999" s="260"/>
      <c r="U999" s="15"/>
      <c r="V999" s="15"/>
      <c r="W999" s="15"/>
      <c r="X999" s="15"/>
      <c r="Y999" s="15"/>
      <c r="Z999" s="15"/>
      <c r="AA999" s="15"/>
      <c r="AB999" s="15"/>
      <c r="AC999" s="15"/>
      <c r="AD999" s="15"/>
      <c r="AE999" s="15"/>
      <c r="AT999" s="261" t="s">
        <v>145</v>
      </c>
      <c r="AU999" s="261" t="s">
        <v>143</v>
      </c>
      <c r="AV999" s="15" t="s">
        <v>142</v>
      </c>
      <c r="AW999" s="15" t="s">
        <v>30</v>
      </c>
      <c r="AX999" s="15" t="s">
        <v>81</v>
      </c>
      <c r="AY999" s="261" t="s">
        <v>135</v>
      </c>
    </row>
    <row r="1000" s="2" customFormat="1" ht="37.8" customHeight="1">
      <c r="A1000" s="38"/>
      <c r="B1000" s="39"/>
      <c r="C1000" s="215" t="s">
        <v>1189</v>
      </c>
      <c r="D1000" s="215" t="s">
        <v>138</v>
      </c>
      <c r="E1000" s="216" t="s">
        <v>1190</v>
      </c>
      <c r="F1000" s="217" t="s">
        <v>1191</v>
      </c>
      <c r="G1000" s="218" t="s">
        <v>141</v>
      </c>
      <c r="H1000" s="219">
        <v>10</v>
      </c>
      <c r="I1000" s="220"/>
      <c r="J1000" s="221">
        <f>ROUND(I1000*H1000,2)</f>
        <v>0</v>
      </c>
      <c r="K1000" s="222"/>
      <c r="L1000" s="44"/>
      <c r="M1000" s="223" t="s">
        <v>1</v>
      </c>
      <c r="N1000" s="224" t="s">
        <v>39</v>
      </c>
      <c r="O1000" s="91"/>
      <c r="P1000" s="225">
        <f>O1000*H1000</f>
        <v>0</v>
      </c>
      <c r="Q1000" s="225">
        <v>0</v>
      </c>
      <c r="R1000" s="225">
        <f>Q1000*H1000</f>
        <v>0</v>
      </c>
      <c r="S1000" s="225">
        <v>5.0000000000000002E-05</v>
      </c>
      <c r="T1000" s="226">
        <f>S1000*H1000</f>
        <v>0.00050000000000000001</v>
      </c>
      <c r="U1000" s="38"/>
      <c r="V1000" s="38"/>
      <c r="W1000" s="38"/>
      <c r="X1000" s="38"/>
      <c r="Y1000" s="38"/>
      <c r="Z1000" s="38"/>
      <c r="AA1000" s="38"/>
      <c r="AB1000" s="38"/>
      <c r="AC1000" s="38"/>
      <c r="AD1000" s="38"/>
      <c r="AE1000" s="38"/>
      <c r="AR1000" s="227" t="s">
        <v>258</v>
      </c>
      <c r="AT1000" s="227" t="s">
        <v>138</v>
      </c>
      <c r="AU1000" s="227" t="s">
        <v>143</v>
      </c>
      <c r="AY1000" s="17" t="s">
        <v>135</v>
      </c>
      <c r="BE1000" s="228">
        <f>IF(N1000="základní",J1000,0)</f>
        <v>0</v>
      </c>
      <c r="BF1000" s="228">
        <f>IF(N1000="snížená",J1000,0)</f>
        <v>0</v>
      </c>
      <c r="BG1000" s="228">
        <f>IF(N1000="zákl. přenesená",J1000,0)</f>
        <v>0</v>
      </c>
      <c r="BH1000" s="228">
        <f>IF(N1000="sníž. přenesená",J1000,0)</f>
        <v>0</v>
      </c>
      <c r="BI1000" s="228">
        <f>IF(N1000="nulová",J1000,0)</f>
        <v>0</v>
      </c>
      <c r="BJ1000" s="17" t="s">
        <v>143</v>
      </c>
      <c r="BK1000" s="228">
        <f>ROUND(I1000*H1000,2)</f>
        <v>0</v>
      </c>
      <c r="BL1000" s="17" t="s">
        <v>258</v>
      </c>
      <c r="BM1000" s="227" t="s">
        <v>1192</v>
      </c>
    </row>
    <row r="1001" s="13" customFormat="1">
      <c r="A1001" s="13"/>
      <c r="B1001" s="229"/>
      <c r="C1001" s="230"/>
      <c r="D1001" s="231" t="s">
        <v>145</v>
      </c>
      <c r="E1001" s="232" t="s">
        <v>1</v>
      </c>
      <c r="F1001" s="233" t="s">
        <v>735</v>
      </c>
      <c r="G1001" s="230"/>
      <c r="H1001" s="232" t="s">
        <v>1</v>
      </c>
      <c r="I1001" s="234"/>
      <c r="J1001" s="230"/>
      <c r="K1001" s="230"/>
      <c r="L1001" s="235"/>
      <c r="M1001" s="236"/>
      <c r="N1001" s="237"/>
      <c r="O1001" s="237"/>
      <c r="P1001" s="237"/>
      <c r="Q1001" s="237"/>
      <c r="R1001" s="237"/>
      <c r="S1001" s="237"/>
      <c r="T1001" s="238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39" t="s">
        <v>145</v>
      </c>
      <c r="AU1001" s="239" t="s">
        <v>143</v>
      </c>
      <c r="AV1001" s="13" t="s">
        <v>81</v>
      </c>
      <c r="AW1001" s="13" t="s">
        <v>30</v>
      </c>
      <c r="AX1001" s="13" t="s">
        <v>73</v>
      </c>
      <c r="AY1001" s="239" t="s">
        <v>135</v>
      </c>
    </row>
    <row r="1002" s="14" customFormat="1">
      <c r="A1002" s="14"/>
      <c r="B1002" s="240"/>
      <c r="C1002" s="241"/>
      <c r="D1002" s="231" t="s">
        <v>145</v>
      </c>
      <c r="E1002" s="242" t="s">
        <v>1</v>
      </c>
      <c r="F1002" s="243" t="s">
        <v>73</v>
      </c>
      <c r="G1002" s="241"/>
      <c r="H1002" s="244">
        <v>0</v>
      </c>
      <c r="I1002" s="245"/>
      <c r="J1002" s="241"/>
      <c r="K1002" s="241"/>
      <c r="L1002" s="246"/>
      <c r="M1002" s="247"/>
      <c r="N1002" s="248"/>
      <c r="O1002" s="248"/>
      <c r="P1002" s="248"/>
      <c r="Q1002" s="248"/>
      <c r="R1002" s="248"/>
      <c r="S1002" s="248"/>
      <c r="T1002" s="249"/>
      <c r="U1002" s="14"/>
      <c r="V1002" s="14"/>
      <c r="W1002" s="14"/>
      <c r="X1002" s="14"/>
      <c r="Y1002" s="14"/>
      <c r="Z1002" s="14"/>
      <c r="AA1002" s="14"/>
      <c r="AB1002" s="14"/>
      <c r="AC1002" s="14"/>
      <c r="AD1002" s="14"/>
      <c r="AE1002" s="14"/>
      <c r="AT1002" s="250" t="s">
        <v>145</v>
      </c>
      <c r="AU1002" s="250" t="s">
        <v>143</v>
      </c>
      <c r="AV1002" s="14" t="s">
        <v>143</v>
      </c>
      <c r="AW1002" s="14" t="s">
        <v>30</v>
      </c>
      <c r="AX1002" s="14" t="s">
        <v>73</v>
      </c>
      <c r="AY1002" s="250" t="s">
        <v>135</v>
      </c>
    </row>
    <row r="1003" s="13" customFormat="1">
      <c r="A1003" s="13"/>
      <c r="B1003" s="229"/>
      <c r="C1003" s="230"/>
      <c r="D1003" s="231" t="s">
        <v>145</v>
      </c>
      <c r="E1003" s="232" t="s">
        <v>1</v>
      </c>
      <c r="F1003" s="233" t="s">
        <v>970</v>
      </c>
      <c r="G1003" s="230"/>
      <c r="H1003" s="232" t="s">
        <v>1</v>
      </c>
      <c r="I1003" s="234"/>
      <c r="J1003" s="230"/>
      <c r="K1003" s="230"/>
      <c r="L1003" s="235"/>
      <c r="M1003" s="236"/>
      <c r="N1003" s="237"/>
      <c r="O1003" s="237"/>
      <c r="P1003" s="237"/>
      <c r="Q1003" s="237"/>
      <c r="R1003" s="237"/>
      <c r="S1003" s="237"/>
      <c r="T1003" s="238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39" t="s">
        <v>145</v>
      </c>
      <c r="AU1003" s="239" t="s">
        <v>143</v>
      </c>
      <c r="AV1003" s="13" t="s">
        <v>81</v>
      </c>
      <c r="AW1003" s="13" t="s">
        <v>30</v>
      </c>
      <c r="AX1003" s="13" t="s">
        <v>73</v>
      </c>
      <c r="AY1003" s="239" t="s">
        <v>135</v>
      </c>
    </row>
    <row r="1004" s="14" customFormat="1">
      <c r="A1004" s="14"/>
      <c r="B1004" s="240"/>
      <c r="C1004" s="241"/>
      <c r="D1004" s="231" t="s">
        <v>145</v>
      </c>
      <c r="E1004" s="242" t="s">
        <v>1</v>
      </c>
      <c r="F1004" s="243" t="s">
        <v>136</v>
      </c>
      <c r="G1004" s="241"/>
      <c r="H1004" s="244">
        <v>3</v>
      </c>
      <c r="I1004" s="245"/>
      <c r="J1004" s="241"/>
      <c r="K1004" s="241"/>
      <c r="L1004" s="246"/>
      <c r="M1004" s="247"/>
      <c r="N1004" s="248"/>
      <c r="O1004" s="248"/>
      <c r="P1004" s="248"/>
      <c r="Q1004" s="248"/>
      <c r="R1004" s="248"/>
      <c r="S1004" s="248"/>
      <c r="T1004" s="249"/>
      <c r="U1004" s="14"/>
      <c r="V1004" s="14"/>
      <c r="W1004" s="14"/>
      <c r="X1004" s="14"/>
      <c r="Y1004" s="14"/>
      <c r="Z1004" s="14"/>
      <c r="AA1004" s="14"/>
      <c r="AB1004" s="14"/>
      <c r="AC1004" s="14"/>
      <c r="AD1004" s="14"/>
      <c r="AE1004" s="14"/>
      <c r="AT1004" s="250" t="s">
        <v>145</v>
      </c>
      <c r="AU1004" s="250" t="s">
        <v>143</v>
      </c>
      <c r="AV1004" s="14" t="s">
        <v>143</v>
      </c>
      <c r="AW1004" s="14" t="s">
        <v>30</v>
      </c>
      <c r="AX1004" s="14" t="s">
        <v>73</v>
      </c>
      <c r="AY1004" s="250" t="s">
        <v>135</v>
      </c>
    </row>
    <row r="1005" s="13" customFormat="1">
      <c r="A1005" s="13"/>
      <c r="B1005" s="229"/>
      <c r="C1005" s="230"/>
      <c r="D1005" s="231" t="s">
        <v>145</v>
      </c>
      <c r="E1005" s="232" t="s">
        <v>1</v>
      </c>
      <c r="F1005" s="233" t="s">
        <v>176</v>
      </c>
      <c r="G1005" s="230"/>
      <c r="H1005" s="232" t="s">
        <v>1</v>
      </c>
      <c r="I1005" s="234"/>
      <c r="J1005" s="230"/>
      <c r="K1005" s="230"/>
      <c r="L1005" s="235"/>
      <c r="M1005" s="236"/>
      <c r="N1005" s="237"/>
      <c r="O1005" s="237"/>
      <c r="P1005" s="237"/>
      <c r="Q1005" s="237"/>
      <c r="R1005" s="237"/>
      <c r="S1005" s="237"/>
      <c r="T1005" s="238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9" t="s">
        <v>145</v>
      </c>
      <c r="AU1005" s="239" t="s">
        <v>143</v>
      </c>
      <c r="AV1005" s="13" t="s">
        <v>81</v>
      </c>
      <c r="AW1005" s="13" t="s">
        <v>30</v>
      </c>
      <c r="AX1005" s="13" t="s">
        <v>73</v>
      </c>
      <c r="AY1005" s="239" t="s">
        <v>135</v>
      </c>
    </row>
    <row r="1006" s="14" customFormat="1">
      <c r="A1006" s="14"/>
      <c r="B1006" s="240"/>
      <c r="C1006" s="241"/>
      <c r="D1006" s="231" t="s">
        <v>145</v>
      </c>
      <c r="E1006" s="242" t="s">
        <v>1</v>
      </c>
      <c r="F1006" s="243" t="s">
        <v>81</v>
      </c>
      <c r="G1006" s="241"/>
      <c r="H1006" s="244">
        <v>1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0" t="s">
        <v>145</v>
      </c>
      <c r="AU1006" s="250" t="s">
        <v>143</v>
      </c>
      <c r="AV1006" s="14" t="s">
        <v>143</v>
      </c>
      <c r="AW1006" s="14" t="s">
        <v>30</v>
      </c>
      <c r="AX1006" s="14" t="s">
        <v>73</v>
      </c>
      <c r="AY1006" s="250" t="s">
        <v>135</v>
      </c>
    </row>
    <row r="1007" s="13" customFormat="1">
      <c r="A1007" s="13"/>
      <c r="B1007" s="229"/>
      <c r="C1007" s="230"/>
      <c r="D1007" s="231" t="s">
        <v>145</v>
      </c>
      <c r="E1007" s="232" t="s">
        <v>1</v>
      </c>
      <c r="F1007" s="233" t="s">
        <v>968</v>
      </c>
      <c r="G1007" s="230"/>
      <c r="H1007" s="232" t="s">
        <v>1</v>
      </c>
      <c r="I1007" s="234"/>
      <c r="J1007" s="230"/>
      <c r="K1007" s="230"/>
      <c r="L1007" s="235"/>
      <c r="M1007" s="236"/>
      <c r="N1007" s="237"/>
      <c r="O1007" s="237"/>
      <c r="P1007" s="237"/>
      <c r="Q1007" s="237"/>
      <c r="R1007" s="237"/>
      <c r="S1007" s="237"/>
      <c r="T1007" s="23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9" t="s">
        <v>145</v>
      </c>
      <c r="AU1007" s="239" t="s">
        <v>143</v>
      </c>
      <c r="AV1007" s="13" t="s">
        <v>81</v>
      </c>
      <c r="AW1007" s="13" t="s">
        <v>30</v>
      </c>
      <c r="AX1007" s="13" t="s">
        <v>73</v>
      </c>
      <c r="AY1007" s="239" t="s">
        <v>135</v>
      </c>
    </row>
    <row r="1008" s="14" customFormat="1">
      <c r="A1008" s="14"/>
      <c r="B1008" s="240"/>
      <c r="C1008" s="241"/>
      <c r="D1008" s="231" t="s">
        <v>145</v>
      </c>
      <c r="E1008" s="242" t="s">
        <v>1</v>
      </c>
      <c r="F1008" s="243" t="s">
        <v>142</v>
      </c>
      <c r="G1008" s="241"/>
      <c r="H1008" s="244">
        <v>4</v>
      </c>
      <c r="I1008" s="245"/>
      <c r="J1008" s="241"/>
      <c r="K1008" s="241"/>
      <c r="L1008" s="246"/>
      <c r="M1008" s="247"/>
      <c r="N1008" s="248"/>
      <c r="O1008" s="248"/>
      <c r="P1008" s="248"/>
      <c r="Q1008" s="248"/>
      <c r="R1008" s="248"/>
      <c r="S1008" s="248"/>
      <c r="T1008" s="24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0" t="s">
        <v>145</v>
      </c>
      <c r="AU1008" s="250" t="s">
        <v>143</v>
      </c>
      <c r="AV1008" s="14" t="s">
        <v>143</v>
      </c>
      <c r="AW1008" s="14" t="s">
        <v>30</v>
      </c>
      <c r="AX1008" s="14" t="s">
        <v>73</v>
      </c>
      <c r="AY1008" s="250" t="s">
        <v>135</v>
      </c>
    </row>
    <row r="1009" s="13" customFormat="1">
      <c r="A1009" s="13"/>
      <c r="B1009" s="229"/>
      <c r="C1009" s="230"/>
      <c r="D1009" s="231" t="s">
        <v>145</v>
      </c>
      <c r="E1009" s="232" t="s">
        <v>1</v>
      </c>
      <c r="F1009" s="233" t="s">
        <v>173</v>
      </c>
      <c r="G1009" s="230"/>
      <c r="H1009" s="232" t="s">
        <v>1</v>
      </c>
      <c r="I1009" s="234"/>
      <c r="J1009" s="230"/>
      <c r="K1009" s="230"/>
      <c r="L1009" s="235"/>
      <c r="M1009" s="236"/>
      <c r="N1009" s="237"/>
      <c r="O1009" s="237"/>
      <c r="P1009" s="237"/>
      <c r="Q1009" s="237"/>
      <c r="R1009" s="237"/>
      <c r="S1009" s="237"/>
      <c r="T1009" s="238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9" t="s">
        <v>145</v>
      </c>
      <c r="AU1009" s="239" t="s">
        <v>143</v>
      </c>
      <c r="AV1009" s="13" t="s">
        <v>81</v>
      </c>
      <c r="AW1009" s="13" t="s">
        <v>30</v>
      </c>
      <c r="AX1009" s="13" t="s">
        <v>73</v>
      </c>
      <c r="AY1009" s="239" t="s">
        <v>135</v>
      </c>
    </row>
    <row r="1010" s="14" customFormat="1">
      <c r="A1010" s="14"/>
      <c r="B1010" s="240"/>
      <c r="C1010" s="241"/>
      <c r="D1010" s="231" t="s">
        <v>145</v>
      </c>
      <c r="E1010" s="242" t="s">
        <v>1</v>
      </c>
      <c r="F1010" s="243" t="s">
        <v>143</v>
      </c>
      <c r="G1010" s="241"/>
      <c r="H1010" s="244">
        <v>2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145</v>
      </c>
      <c r="AU1010" s="250" t="s">
        <v>143</v>
      </c>
      <c r="AV1010" s="14" t="s">
        <v>143</v>
      </c>
      <c r="AW1010" s="14" t="s">
        <v>30</v>
      </c>
      <c r="AX1010" s="14" t="s">
        <v>73</v>
      </c>
      <c r="AY1010" s="250" t="s">
        <v>135</v>
      </c>
    </row>
    <row r="1011" s="13" customFormat="1">
      <c r="A1011" s="13"/>
      <c r="B1011" s="229"/>
      <c r="C1011" s="230"/>
      <c r="D1011" s="231" t="s">
        <v>145</v>
      </c>
      <c r="E1011" s="232" t="s">
        <v>1</v>
      </c>
      <c r="F1011" s="233" t="s">
        <v>175</v>
      </c>
      <c r="G1011" s="230"/>
      <c r="H1011" s="232" t="s">
        <v>1</v>
      </c>
      <c r="I1011" s="234"/>
      <c r="J1011" s="230"/>
      <c r="K1011" s="230"/>
      <c r="L1011" s="235"/>
      <c r="M1011" s="236"/>
      <c r="N1011" s="237"/>
      <c r="O1011" s="237"/>
      <c r="P1011" s="237"/>
      <c r="Q1011" s="237"/>
      <c r="R1011" s="237"/>
      <c r="S1011" s="237"/>
      <c r="T1011" s="238"/>
      <c r="U1011" s="13"/>
      <c r="V1011" s="13"/>
      <c r="W1011" s="13"/>
      <c r="X1011" s="13"/>
      <c r="Y1011" s="13"/>
      <c r="Z1011" s="13"/>
      <c r="AA1011" s="13"/>
      <c r="AB1011" s="13"/>
      <c r="AC1011" s="13"/>
      <c r="AD1011" s="13"/>
      <c r="AE1011" s="13"/>
      <c r="AT1011" s="239" t="s">
        <v>145</v>
      </c>
      <c r="AU1011" s="239" t="s">
        <v>143</v>
      </c>
      <c r="AV1011" s="13" t="s">
        <v>81</v>
      </c>
      <c r="AW1011" s="13" t="s">
        <v>30</v>
      </c>
      <c r="AX1011" s="13" t="s">
        <v>73</v>
      </c>
      <c r="AY1011" s="239" t="s">
        <v>135</v>
      </c>
    </row>
    <row r="1012" s="14" customFormat="1">
      <c r="A1012" s="14"/>
      <c r="B1012" s="240"/>
      <c r="C1012" s="241"/>
      <c r="D1012" s="231" t="s">
        <v>145</v>
      </c>
      <c r="E1012" s="242" t="s">
        <v>1</v>
      </c>
      <c r="F1012" s="243" t="s">
        <v>73</v>
      </c>
      <c r="G1012" s="241"/>
      <c r="H1012" s="244">
        <v>0</v>
      </c>
      <c r="I1012" s="245"/>
      <c r="J1012" s="241"/>
      <c r="K1012" s="241"/>
      <c r="L1012" s="246"/>
      <c r="M1012" s="247"/>
      <c r="N1012" s="248"/>
      <c r="O1012" s="248"/>
      <c r="P1012" s="248"/>
      <c r="Q1012" s="248"/>
      <c r="R1012" s="248"/>
      <c r="S1012" s="248"/>
      <c r="T1012" s="249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50" t="s">
        <v>145</v>
      </c>
      <c r="AU1012" s="250" t="s">
        <v>143</v>
      </c>
      <c r="AV1012" s="14" t="s">
        <v>143</v>
      </c>
      <c r="AW1012" s="14" t="s">
        <v>30</v>
      </c>
      <c r="AX1012" s="14" t="s">
        <v>73</v>
      </c>
      <c r="AY1012" s="250" t="s">
        <v>135</v>
      </c>
    </row>
    <row r="1013" s="15" customFormat="1">
      <c r="A1013" s="15"/>
      <c r="B1013" s="251"/>
      <c r="C1013" s="252"/>
      <c r="D1013" s="231" t="s">
        <v>145</v>
      </c>
      <c r="E1013" s="253" t="s">
        <v>1</v>
      </c>
      <c r="F1013" s="254" t="s">
        <v>153</v>
      </c>
      <c r="G1013" s="252"/>
      <c r="H1013" s="255">
        <v>10</v>
      </c>
      <c r="I1013" s="256"/>
      <c r="J1013" s="252"/>
      <c r="K1013" s="252"/>
      <c r="L1013" s="257"/>
      <c r="M1013" s="258"/>
      <c r="N1013" s="259"/>
      <c r="O1013" s="259"/>
      <c r="P1013" s="259"/>
      <c r="Q1013" s="259"/>
      <c r="R1013" s="259"/>
      <c r="S1013" s="259"/>
      <c r="T1013" s="260"/>
      <c r="U1013" s="15"/>
      <c r="V1013" s="15"/>
      <c r="W1013" s="15"/>
      <c r="X1013" s="15"/>
      <c r="Y1013" s="15"/>
      <c r="Z1013" s="15"/>
      <c r="AA1013" s="15"/>
      <c r="AB1013" s="15"/>
      <c r="AC1013" s="15"/>
      <c r="AD1013" s="15"/>
      <c r="AE1013" s="15"/>
      <c r="AT1013" s="261" t="s">
        <v>145</v>
      </c>
      <c r="AU1013" s="261" t="s">
        <v>143</v>
      </c>
      <c r="AV1013" s="15" t="s">
        <v>142</v>
      </c>
      <c r="AW1013" s="15" t="s">
        <v>30</v>
      </c>
      <c r="AX1013" s="15" t="s">
        <v>81</v>
      </c>
      <c r="AY1013" s="261" t="s">
        <v>135</v>
      </c>
    </row>
    <row r="1014" s="2" customFormat="1" ht="16.5" customHeight="1">
      <c r="A1014" s="38"/>
      <c r="B1014" s="39"/>
      <c r="C1014" s="215" t="s">
        <v>1193</v>
      </c>
      <c r="D1014" s="215" t="s">
        <v>138</v>
      </c>
      <c r="E1014" s="216" t="s">
        <v>1194</v>
      </c>
      <c r="F1014" s="217" t="s">
        <v>1195</v>
      </c>
      <c r="G1014" s="218" t="s">
        <v>141</v>
      </c>
      <c r="H1014" s="219">
        <v>9</v>
      </c>
      <c r="I1014" s="220"/>
      <c r="J1014" s="221">
        <f>ROUND(I1014*H1014,2)</f>
        <v>0</v>
      </c>
      <c r="K1014" s="222"/>
      <c r="L1014" s="44"/>
      <c r="M1014" s="223" t="s">
        <v>1</v>
      </c>
      <c r="N1014" s="224" t="s">
        <v>39</v>
      </c>
      <c r="O1014" s="91"/>
      <c r="P1014" s="225">
        <f>O1014*H1014</f>
        <v>0</v>
      </c>
      <c r="Q1014" s="225">
        <v>0</v>
      </c>
      <c r="R1014" s="225">
        <f>Q1014*H1014</f>
        <v>0</v>
      </c>
      <c r="S1014" s="225">
        <v>0</v>
      </c>
      <c r="T1014" s="226">
        <f>S1014*H1014</f>
        <v>0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27" t="s">
        <v>142</v>
      </c>
      <c r="AT1014" s="227" t="s">
        <v>138</v>
      </c>
      <c r="AU1014" s="227" t="s">
        <v>143</v>
      </c>
      <c r="AY1014" s="17" t="s">
        <v>135</v>
      </c>
      <c r="BE1014" s="228">
        <f>IF(N1014="základní",J1014,0)</f>
        <v>0</v>
      </c>
      <c r="BF1014" s="228">
        <f>IF(N1014="snížená",J1014,0)</f>
        <v>0</v>
      </c>
      <c r="BG1014" s="228">
        <f>IF(N1014="zákl. přenesená",J1014,0)</f>
        <v>0</v>
      </c>
      <c r="BH1014" s="228">
        <f>IF(N1014="sníž. přenesená",J1014,0)</f>
        <v>0</v>
      </c>
      <c r="BI1014" s="228">
        <f>IF(N1014="nulová",J1014,0)</f>
        <v>0</v>
      </c>
      <c r="BJ1014" s="17" t="s">
        <v>143</v>
      </c>
      <c r="BK1014" s="228">
        <f>ROUND(I1014*H1014,2)</f>
        <v>0</v>
      </c>
      <c r="BL1014" s="17" t="s">
        <v>142</v>
      </c>
      <c r="BM1014" s="227" t="s">
        <v>1196</v>
      </c>
    </row>
    <row r="1015" s="14" customFormat="1">
      <c r="A1015" s="14"/>
      <c r="B1015" s="240"/>
      <c r="C1015" s="241"/>
      <c r="D1015" s="231" t="s">
        <v>145</v>
      </c>
      <c r="E1015" s="242" t="s">
        <v>1</v>
      </c>
      <c r="F1015" s="243" t="s">
        <v>1197</v>
      </c>
      <c r="G1015" s="241"/>
      <c r="H1015" s="244">
        <v>9</v>
      </c>
      <c r="I1015" s="245"/>
      <c r="J1015" s="241"/>
      <c r="K1015" s="241"/>
      <c r="L1015" s="246"/>
      <c r="M1015" s="247"/>
      <c r="N1015" s="248"/>
      <c r="O1015" s="248"/>
      <c r="P1015" s="248"/>
      <c r="Q1015" s="248"/>
      <c r="R1015" s="248"/>
      <c r="S1015" s="248"/>
      <c r="T1015" s="249"/>
      <c r="U1015" s="14"/>
      <c r="V1015" s="14"/>
      <c r="W1015" s="14"/>
      <c r="X1015" s="14"/>
      <c r="Y1015" s="14"/>
      <c r="Z1015" s="14"/>
      <c r="AA1015" s="14"/>
      <c r="AB1015" s="14"/>
      <c r="AC1015" s="14"/>
      <c r="AD1015" s="14"/>
      <c r="AE1015" s="14"/>
      <c r="AT1015" s="250" t="s">
        <v>145</v>
      </c>
      <c r="AU1015" s="250" t="s">
        <v>143</v>
      </c>
      <c r="AV1015" s="14" t="s">
        <v>143</v>
      </c>
      <c r="AW1015" s="14" t="s">
        <v>30</v>
      </c>
      <c r="AX1015" s="14" t="s">
        <v>81</v>
      </c>
      <c r="AY1015" s="250" t="s">
        <v>135</v>
      </c>
    </row>
    <row r="1016" s="2" customFormat="1" ht="16.5" customHeight="1">
      <c r="A1016" s="38"/>
      <c r="B1016" s="39"/>
      <c r="C1016" s="262" t="s">
        <v>1198</v>
      </c>
      <c r="D1016" s="262" t="s">
        <v>154</v>
      </c>
      <c r="E1016" s="263" t="s">
        <v>1199</v>
      </c>
      <c r="F1016" s="264" t="s">
        <v>1200</v>
      </c>
      <c r="G1016" s="265" t="s">
        <v>141</v>
      </c>
      <c r="H1016" s="266">
        <v>7</v>
      </c>
      <c r="I1016" s="267"/>
      <c r="J1016" s="268">
        <f>ROUND(I1016*H1016,2)</f>
        <v>0</v>
      </c>
      <c r="K1016" s="269"/>
      <c r="L1016" s="270"/>
      <c r="M1016" s="271" t="s">
        <v>1</v>
      </c>
      <c r="N1016" s="272" t="s">
        <v>39</v>
      </c>
      <c r="O1016" s="91"/>
      <c r="P1016" s="225">
        <f>O1016*H1016</f>
        <v>0</v>
      </c>
      <c r="Q1016" s="225">
        <v>0.00040000000000000002</v>
      </c>
      <c r="R1016" s="225">
        <f>Q1016*H1016</f>
        <v>0.0028</v>
      </c>
      <c r="S1016" s="225">
        <v>0</v>
      </c>
      <c r="T1016" s="226">
        <f>S1016*H1016</f>
        <v>0</v>
      </c>
      <c r="U1016" s="38"/>
      <c r="V1016" s="38"/>
      <c r="W1016" s="38"/>
      <c r="X1016" s="38"/>
      <c r="Y1016" s="38"/>
      <c r="Z1016" s="38"/>
      <c r="AA1016" s="38"/>
      <c r="AB1016" s="38"/>
      <c r="AC1016" s="38"/>
      <c r="AD1016" s="38"/>
      <c r="AE1016" s="38"/>
      <c r="AR1016" s="227" t="s">
        <v>157</v>
      </c>
      <c r="AT1016" s="227" t="s">
        <v>154</v>
      </c>
      <c r="AU1016" s="227" t="s">
        <v>143</v>
      </c>
      <c r="AY1016" s="17" t="s">
        <v>135</v>
      </c>
      <c r="BE1016" s="228">
        <f>IF(N1016="základní",J1016,0)</f>
        <v>0</v>
      </c>
      <c r="BF1016" s="228">
        <f>IF(N1016="snížená",J1016,0)</f>
        <v>0</v>
      </c>
      <c r="BG1016" s="228">
        <f>IF(N1016="zákl. přenesená",J1016,0)</f>
        <v>0</v>
      </c>
      <c r="BH1016" s="228">
        <f>IF(N1016="sníž. přenesená",J1016,0)</f>
        <v>0</v>
      </c>
      <c r="BI1016" s="228">
        <f>IF(N1016="nulová",J1016,0)</f>
        <v>0</v>
      </c>
      <c r="BJ1016" s="17" t="s">
        <v>143</v>
      </c>
      <c r="BK1016" s="228">
        <f>ROUND(I1016*H1016,2)</f>
        <v>0</v>
      </c>
      <c r="BL1016" s="17" t="s">
        <v>142</v>
      </c>
      <c r="BM1016" s="227" t="s">
        <v>1201</v>
      </c>
    </row>
    <row r="1017" s="14" customFormat="1">
      <c r="A1017" s="14"/>
      <c r="B1017" s="240"/>
      <c r="C1017" s="241"/>
      <c r="D1017" s="231" t="s">
        <v>145</v>
      </c>
      <c r="E1017" s="242" t="s">
        <v>1</v>
      </c>
      <c r="F1017" s="243" t="s">
        <v>193</v>
      </c>
      <c r="G1017" s="241"/>
      <c r="H1017" s="244">
        <v>7</v>
      </c>
      <c r="I1017" s="245"/>
      <c r="J1017" s="241"/>
      <c r="K1017" s="241"/>
      <c r="L1017" s="246"/>
      <c r="M1017" s="247"/>
      <c r="N1017" s="248"/>
      <c r="O1017" s="248"/>
      <c r="P1017" s="248"/>
      <c r="Q1017" s="248"/>
      <c r="R1017" s="248"/>
      <c r="S1017" s="248"/>
      <c r="T1017" s="249"/>
      <c r="U1017" s="14"/>
      <c r="V1017" s="14"/>
      <c r="W1017" s="14"/>
      <c r="X1017" s="14"/>
      <c r="Y1017" s="14"/>
      <c r="Z1017" s="14"/>
      <c r="AA1017" s="14"/>
      <c r="AB1017" s="14"/>
      <c r="AC1017" s="14"/>
      <c r="AD1017" s="14"/>
      <c r="AE1017" s="14"/>
      <c r="AT1017" s="250" t="s">
        <v>145</v>
      </c>
      <c r="AU1017" s="250" t="s">
        <v>143</v>
      </c>
      <c r="AV1017" s="14" t="s">
        <v>143</v>
      </c>
      <c r="AW1017" s="14" t="s">
        <v>30</v>
      </c>
      <c r="AX1017" s="14" t="s">
        <v>81</v>
      </c>
      <c r="AY1017" s="250" t="s">
        <v>135</v>
      </c>
    </row>
    <row r="1018" s="2" customFormat="1" ht="16.5" customHeight="1">
      <c r="A1018" s="38"/>
      <c r="B1018" s="39"/>
      <c r="C1018" s="262" t="s">
        <v>1202</v>
      </c>
      <c r="D1018" s="262" t="s">
        <v>154</v>
      </c>
      <c r="E1018" s="263" t="s">
        <v>1203</v>
      </c>
      <c r="F1018" s="264" t="s">
        <v>1204</v>
      </c>
      <c r="G1018" s="265" t="s">
        <v>141</v>
      </c>
      <c r="H1018" s="266">
        <v>2</v>
      </c>
      <c r="I1018" s="267"/>
      <c r="J1018" s="268">
        <f>ROUND(I1018*H1018,2)</f>
        <v>0</v>
      </c>
      <c r="K1018" s="269"/>
      <c r="L1018" s="270"/>
      <c r="M1018" s="271" t="s">
        <v>1</v>
      </c>
      <c r="N1018" s="272" t="s">
        <v>39</v>
      </c>
      <c r="O1018" s="91"/>
      <c r="P1018" s="225">
        <f>O1018*H1018</f>
        <v>0</v>
      </c>
      <c r="Q1018" s="225">
        <v>0.00040000000000000002</v>
      </c>
      <c r="R1018" s="225">
        <f>Q1018*H1018</f>
        <v>0.00080000000000000004</v>
      </c>
      <c r="S1018" s="225">
        <v>0</v>
      </c>
      <c r="T1018" s="226">
        <f>S1018*H1018</f>
        <v>0</v>
      </c>
      <c r="U1018" s="38"/>
      <c r="V1018" s="38"/>
      <c r="W1018" s="38"/>
      <c r="X1018" s="38"/>
      <c r="Y1018" s="38"/>
      <c r="Z1018" s="38"/>
      <c r="AA1018" s="38"/>
      <c r="AB1018" s="38"/>
      <c r="AC1018" s="38"/>
      <c r="AD1018" s="38"/>
      <c r="AE1018" s="38"/>
      <c r="AR1018" s="227" t="s">
        <v>335</v>
      </c>
      <c r="AT1018" s="227" t="s">
        <v>154</v>
      </c>
      <c r="AU1018" s="227" t="s">
        <v>143</v>
      </c>
      <c r="AY1018" s="17" t="s">
        <v>135</v>
      </c>
      <c r="BE1018" s="228">
        <f>IF(N1018="základní",J1018,0)</f>
        <v>0</v>
      </c>
      <c r="BF1018" s="228">
        <f>IF(N1018="snížená",J1018,0)</f>
        <v>0</v>
      </c>
      <c r="BG1018" s="228">
        <f>IF(N1018="zákl. přenesená",J1018,0)</f>
        <v>0</v>
      </c>
      <c r="BH1018" s="228">
        <f>IF(N1018="sníž. přenesená",J1018,0)</f>
        <v>0</v>
      </c>
      <c r="BI1018" s="228">
        <f>IF(N1018="nulová",J1018,0)</f>
        <v>0</v>
      </c>
      <c r="BJ1018" s="17" t="s">
        <v>143</v>
      </c>
      <c r="BK1018" s="228">
        <f>ROUND(I1018*H1018,2)</f>
        <v>0</v>
      </c>
      <c r="BL1018" s="17" t="s">
        <v>258</v>
      </c>
      <c r="BM1018" s="227" t="s">
        <v>1205</v>
      </c>
    </row>
    <row r="1019" s="13" customFormat="1">
      <c r="A1019" s="13"/>
      <c r="B1019" s="229"/>
      <c r="C1019" s="230"/>
      <c r="D1019" s="231" t="s">
        <v>145</v>
      </c>
      <c r="E1019" s="232" t="s">
        <v>1</v>
      </c>
      <c r="F1019" s="233" t="s">
        <v>1206</v>
      </c>
      <c r="G1019" s="230"/>
      <c r="H1019" s="232" t="s">
        <v>1</v>
      </c>
      <c r="I1019" s="234"/>
      <c r="J1019" s="230"/>
      <c r="K1019" s="230"/>
      <c r="L1019" s="235"/>
      <c r="M1019" s="236"/>
      <c r="N1019" s="237"/>
      <c r="O1019" s="237"/>
      <c r="P1019" s="237"/>
      <c r="Q1019" s="237"/>
      <c r="R1019" s="237"/>
      <c r="S1019" s="237"/>
      <c r="T1019" s="238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39" t="s">
        <v>145</v>
      </c>
      <c r="AU1019" s="239" t="s">
        <v>143</v>
      </c>
      <c r="AV1019" s="13" t="s">
        <v>81</v>
      </c>
      <c r="AW1019" s="13" t="s">
        <v>30</v>
      </c>
      <c r="AX1019" s="13" t="s">
        <v>73</v>
      </c>
      <c r="AY1019" s="239" t="s">
        <v>135</v>
      </c>
    </row>
    <row r="1020" s="14" customFormat="1">
      <c r="A1020" s="14"/>
      <c r="B1020" s="240"/>
      <c r="C1020" s="241"/>
      <c r="D1020" s="231" t="s">
        <v>145</v>
      </c>
      <c r="E1020" s="242" t="s">
        <v>1</v>
      </c>
      <c r="F1020" s="243" t="s">
        <v>143</v>
      </c>
      <c r="G1020" s="241"/>
      <c r="H1020" s="244">
        <v>2</v>
      </c>
      <c r="I1020" s="245"/>
      <c r="J1020" s="241"/>
      <c r="K1020" s="241"/>
      <c r="L1020" s="246"/>
      <c r="M1020" s="247"/>
      <c r="N1020" s="248"/>
      <c r="O1020" s="248"/>
      <c r="P1020" s="248"/>
      <c r="Q1020" s="248"/>
      <c r="R1020" s="248"/>
      <c r="S1020" s="248"/>
      <c r="T1020" s="249"/>
      <c r="U1020" s="14"/>
      <c r="V1020" s="14"/>
      <c r="W1020" s="14"/>
      <c r="X1020" s="14"/>
      <c r="Y1020" s="14"/>
      <c r="Z1020" s="14"/>
      <c r="AA1020" s="14"/>
      <c r="AB1020" s="14"/>
      <c r="AC1020" s="14"/>
      <c r="AD1020" s="14"/>
      <c r="AE1020" s="14"/>
      <c r="AT1020" s="250" t="s">
        <v>145</v>
      </c>
      <c r="AU1020" s="250" t="s">
        <v>143</v>
      </c>
      <c r="AV1020" s="14" t="s">
        <v>143</v>
      </c>
      <c r="AW1020" s="14" t="s">
        <v>30</v>
      </c>
      <c r="AX1020" s="14" t="s">
        <v>81</v>
      </c>
      <c r="AY1020" s="250" t="s">
        <v>135</v>
      </c>
    </row>
    <row r="1021" s="2" customFormat="1" ht="16.5" customHeight="1">
      <c r="A1021" s="38"/>
      <c r="B1021" s="39"/>
      <c r="C1021" s="215" t="s">
        <v>1207</v>
      </c>
      <c r="D1021" s="215" t="s">
        <v>138</v>
      </c>
      <c r="E1021" s="216" t="s">
        <v>1208</v>
      </c>
      <c r="F1021" s="217" t="s">
        <v>1209</v>
      </c>
      <c r="G1021" s="218" t="s">
        <v>141</v>
      </c>
      <c r="H1021" s="219">
        <v>1</v>
      </c>
      <c r="I1021" s="220"/>
      <c r="J1021" s="221">
        <f>ROUND(I1021*H1021,2)</f>
        <v>0</v>
      </c>
      <c r="K1021" s="222"/>
      <c r="L1021" s="44"/>
      <c r="M1021" s="223" t="s">
        <v>1</v>
      </c>
      <c r="N1021" s="224" t="s">
        <v>39</v>
      </c>
      <c r="O1021" s="91"/>
      <c r="P1021" s="225">
        <f>O1021*H1021</f>
        <v>0</v>
      </c>
      <c r="Q1021" s="225">
        <v>0</v>
      </c>
      <c r="R1021" s="225">
        <f>Q1021*H1021</f>
        <v>0</v>
      </c>
      <c r="S1021" s="225">
        <v>0</v>
      </c>
      <c r="T1021" s="226">
        <f>S1021*H1021</f>
        <v>0</v>
      </c>
      <c r="U1021" s="38"/>
      <c r="V1021" s="38"/>
      <c r="W1021" s="38"/>
      <c r="X1021" s="38"/>
      <c r="Y1021" s="38"/>
      <c r="Z1021" s="38"/>
      <c r="AA1021" s="38"/>
      <c r="AB1021" s="38"/>
      <c r="AC1021" s="38"/>
      <c r="AD1021" s="38"/>
      <c r="AE1021" s="38"/>
      <c r="AR1021" s="227" t="s">
        <v>258</v>
      </c>
      <c r="AT1021" s="227" t="s">
        <v>138</v>
      </c>
      <c r="AU1021" s="227" t="s">
        <v>143</v>
      </c>
      <c r="AY1021" s="17" t="s">
        <v>135</v>
      </c>
      <c r="BE1021" s="228">
        <f>IF(N1021="základní",J1021,0)</f>
        <v>0</v>
      </c>
      <c r="BF1021" s="228">
        <f>IF(N1021="snížená",J1021,0)</f>
        <v>0</v>
      </c>
      <c r="BG1021" s="228">
        <f>IF(N1021="zákl. přenesená",J1021,0)</f>
        <v>0</v>
      </c>
      <c r="BH1021" s="228">
        <f>IF(N1021="sníž. přenesená",J1021,0)</f>
        <v>0</v>
      </c>
      <c r="BI1021" s="228">
        <f>IF(N1021="nulová",J1021,0)</f>
        <v>0</v>
      </c>
      <c r="BJ1021" s="17" t="s">
        <v>143</v>
      </c>
      <c r="BK1021" s="228">
        <f>ROUND(I1021*H1021,2)</f>
        <v>0</v>
      </c>
      <c r="BL1021" s="17" t="s">
        <v>258</v>
      </c>
      <c r="BM1021" s="227" t="s">
        <v>1210</v>
      </c>
    </row>
    <row r="1022" s="13" customFormat="1">
      <c r="A1022" s="13"/>
      <c r="B1022" s="229"/>
      <c r="C1022" s="230"/>
      <c r="D1022" s="231" t="s">
        <v>145</v>
      </c>
      <c r="E1022" s="232" t="s">
        <v>1</v>
      </c>
      <c r="F1022" s="233" t="s">
        <v>1211</v>
      </c>
      <c r="G1022" s="230"/>
      <c r="H1022" s="232" t="s">
        <v>1</v>
      </c>
      <c r="I1022" s="234"/>
      <c r="J1022" s="230"/>
      <c r="K1022" s="230"/>
      <c r="L1022" s="235"/>
      <c r="M1022" s="236"/>
      <c r="N1022" s="237"/>
      <c r="O1022" s="237"/>
      <c r="P1022" s="237"/>
      <c r="Q1022" s="237"/>
      <c r="R1022" s="237"/>
      <c r="S1022" s="237"/>
      <c r="T1022" s="238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39" t="s">
        <v>145</v>
      </c>
      <c r="AU1022" s="239" t="s">
        <v>143</v>
      </c>
      <c r="AV1022" s="13" t="s">
        <v>81</v>
      </c>
      <c r="AW1022" s="13" t="s">
        <v>30</v>
      </c>
      <c r="AX1022" s="13" t="s">
        <v>73</v>
      </c>
      <c r="AY1022" s="239" t="s">
        <v>135</v>
      </c>
    </row>
    <row r="1023" s="14" customFormat="1">
      <c r="A1023" s="14"/>
      <c r="B1023" s="240"/>
      <c r="C1023" s="241"/>
      <c r="D1023" s="231" t="s">
        <v>145</v>
      </c>
      <c r="E1023" s="242" t="s">
        <v>1</v>
      </c>
      <c r="F1023" s="243" t="s">
        <v>81</v>
      </c>
      <c r="G1023" s="241"/>
      <c r="H1023" s="244">
        <v>1</v>
      </c>
      <c r="I1023" s="245"/>
      <c r="J1023" s="241"/>
      <c r="K1023" s="241"/>
      <c r="L1023" s="246"/>
      <c r="M1023" s="247"/>
      <c r="N1023" s="248"/>
      <c r="O1023" s="248"/>
      <c r="P1023" s="248"/>
      <c r="Q1023" s="248"/>
      <c r="R1023" s="248"/>
      <c r="S1023" s="248"/>
      <c r="T1023" s="249"/>
      <c r="U1023" s="14"/>
      <c r="V1023" s="14"/>
      <c r="W1023" s="14"/>
      <c r="X1023" s="14"/>
      <c r="Y1023" s="14"/>
      <c r="Z1023" s="14"/>
      <c r="AA1023" s="14"/>
      <c r="AB1023" s="14"/>
      <c r="AC1023" s="14"/>
      <c r="AD1023" s="14"/>
      <c r="AE1023" s="14"/>
      <c r="AT1023" s="250" t="s">
        <v>145</v>
      </c>
      <c r="AU1023" s="250" t="s">
        <v>143</v>
      </c>
      <c r="AV1023" s="14" t="s">
        <v>143</v>
      </c>
      <c r="AW1023" s="14" t="s">
        <v>30</v>
      </c>
      <c r="AX1023" s="14" t="s">
        <v>81</v>
      </c>
      <c r="AY1023" s="250" t="s">
        <v>135</v>
      </c>
    </row>
    <row r="1024" s="2" customFormat="1" ht="16.5" customHeight="1">
      <c r="A1024" s="38"/>
      <c r="B1024" s="39"/>
      <c r="C1024" s="262" t="s">
        <v>1212</v>
      </c>
      <c r="D1024" s="262" t="s">
        <v>154</v>
      </c>
      <c r="E1024" s="263" t="s">
        <v>1213</v>
      </c>
      <c r="F1024" s="264" t="s">
        <v>1214</v>
      </c>
      <c r="G1024" s="265" t="s">
        <v>141</v>
      </c>
      <c r="H1024" s="266">
        <v>1</v>
      </c>
      <c r="I1024" s="267"/>
      <c r="J1024" s="268">
        <f>ROUND(I1024*H1024,2)</f>
        <v>0</v>
      </c>
      <c r="K1024" s="269"/>
      <c r="L1024" s="270"/>
      <c r="M1024" s="271" t="s">
        <v>1</v>
      </c>
      <c r="N1024" s="272" t="s">
        <v>39</v>
      </c>
      <c r="O1024" s="91"/>
      <c r="P1024" s="225">
        <f>O1024*H1024</f>
        <v>0</v>
      </c>
      <c r="Q1024" s="225">
        <v>0.00040000000000000002</v>
      </c>
      <c r="R1024" s="225">
        <f>Q1024*H1024</f>
        <v>0.00040000000000000002</v>
      </c>
      <c r="S1024" s="225">
        <v>0</v>
      </c>
      <c r="T1024" s="226">
        <f>S1024*H1024</f>
        <v>0</v>
      </c>
      <c r="U1024" s="38"/>
      <c r="V1024" s="38"/>
      <c r="W1024" s="38"/>
      <c r="X1024" s="38"/>
      <c r="Y1024" s="38"/>
      <c r="Z1024" s="38"/>
      <c r="AA1024" s="38"/>
      <c r="AB1024" s="38"/>
      <c r="AC1024" s="38"/>
      <c r="AD1024" s="38"/>
      <c r="AE1024" s="38"/>
      <c r="AR1024" s="227" t="s">
        <v>157</v>
      </c>
      <c r="AT1024" s="227" t="s">
        <v>154</v>
      </c>
      <c r="AU1024" s="227" t="s">
        <v>143</v>
      </c>
      <c r="AY1024" s="17" t="s">
        <v>135</v>
      </c>
      <c r="BE1024" s="228">
        <f>IF(N1024="základní",J1024,0)</f>
        <v>0</v>
      </c>
      <c r="BF1024" s="228">
        <f>IF(N1024="snížená",J1024,0)</f>
        <v>0</v>
      </c>
      <c r="BG1024" s="228">
        <f>IF(N1024="zákl. přenesená",J1024,0)</f>
        <v>0</v>
      </c>
      <c r="BH1024" s="228">
        <f>IF(N1024="sníž. přenesená",J1024,0)</f>
        <v>0</v>
      </c>
      <c r="BI1024" s="228">
        <f>IF(N1024="nulová",J1024,0)</f>
        <v>0</v>
      </c>
      <c r="BJ1024" s="17" t="s">
        <v>143</v>
      </c>
      <c r="BK1024" s="228">
        <f>ROUND(I1024*H1024,2)</f>
        <v>0</v>
      </c>
      <c r="BL1024" s="17" t="s">
        <v>142</v>
      </c>
      <c r="BM1024" s="227" t="s">
        <v>1215</v>
      </c>
    </row>
    <row r="1025" s="2" customFormat="1" ht="24.15" customHeight="1">
      <c r="A1025" s="38"/>
      <c r="B1025" s="39"/>
      <c r="C1025" s="215" t="s">
        <v>1216</v>
      </c>
      <c r="D1025" s="215" t="s">
        <v>138</v>
      </c>
      <c r="E1025" s="216" t="s">
        <v>1217</v>
      </c>
      <c r="F1025" s="217" t="s">
        <v>1218</v>
      </c>
      <c r="G1025" s="218" t="s">
        <v>141</v>
      </c>
      <c r="H1025" s="219">
        <v>2</v>
      </c>
      <c r="I1025" s="220"/>
      <c r="J1025" s="221">
        <f>ROUND(I1025*H1025,2)</f>
        <v>0</v>
      </c>
      <c r="K1025" s="222"/>
      <c r="L1025" s="44"/>
      <c r="M1025" s="223" t="s">
        <v>1</v>
      </c>
      <c r="N1025" s="224" t="s">
        <v>39</v>
      </c>
      <c r="O1025" s="91"/>
      <c r="P1025" s="225">
        <f>O1025*H1025</f>
        <v>0</v>
      </c>
      <c r="Q1025" s="225">
        <v>0</v>
      </c>
      <c r="R1025" s="225">
        <f>Q1025*H1025</f>
        <v>0</v>
      </c>
      <c r="S1025" s="225">
        <v>0</v>
      </c>
      <c r="T1025" s="226">
        <f>S1025*H1025</f>
        <v>0</v>
      </c>
      <c r="U1025" s="38"/>
      <c r="V1025" s="38"/>
      <c r="W1025" s="38"/>
      <c r="X1025" s="38"/>
      <c r="Y1025" s="38"/>
      <c r="Z1025" s="38"/>
      <c r="AA1025" s="38"/>
      <c r="AB1025" s="38"/>
      <c r="AC1025" s="38"/>
      <c r="AD1025" s="38"/>
      <c r="AE1025" s="38"/>
      <c r="AR1025" s="227" t="s">
        <v>258</v>
      </c>
      <c r="AT1025" s="227" t="s">
        <v>138</v>
      </c>
      <c r="AU1025" s="227" t="s">
        <v>143</v>
      </c>
      <c r="AY1025" s="17" t="s">
        <v>135</v>
      </c>
      <c r="BE1025" s="228">
        <f>IF(N1025="základní",J1025,0)</f>
        <v>0</v>
      </c>
      <c r="BF1025" s="228">
        <f>IF(N1025="snížená",J1025,0)</f>
        <v>0</v>
      </c>
      <c r="BG1025" s="228">
        <f>IF(N1025="zákl. přenesená",J1025,0)</f>
        <v>0</v>
      </c>
      <c r="BH1025" s="228">
        <f>IF(N1025="sníž. přenesená",J1025,0)</f>
        <v>0</v>
      </c>
      <c r="BI1025" s="228">
        <f>IF(N1025="nulová",J1025,0)</f>
        <v>0</v>
      </c>
      <c r="BJ1025" s="17" t="s">
        <v>143</v>
      </c>
      <c r="BK1025" s="228">
        <f>ROUND(I1025*H1025,2)</f>
        <v>0</v>
      </c>
      <c r="BL1025" s="17" t="s">
        <v>258</v>
      </c>
      <c r="BM1025" s="227" t="s">
        <v>1219</v>
      </c>
    </row>
    <row r="1026" s="14" customFormat="1">
      <c r="A1026" s="14"/>
      <c r="B1026" s="240"/>
      <c r="C1026" s="241"/>
      <c r="D1026" s="231" t="s">
        <v>145</v>
      </c>
      <c r="E1026" s="242" t="s">
        <v>1</v>
      </c>
      <c r="F1026" s="243" t="s">
        <v>143</v>
      </c>
      <c r="G1026" s="241"/>
      <c r="H1026" s="244">
        <v>2</v>
      </c>
      <c r="I1026" s="245"/>
      <c r="J1026" s="241"/>
      <c r="K1026" s="241"/>
      <c r="L1026" s="246"/>
      <c r="M1026" s="247"/>
      <c r="N1026" s="248"/>
      <c r="O1026" s="248"/>
      <c r="P1026" s="248"/>
      <c r="Q1026" s="248"/>
      <c r="R1026" s="248"/>
      <c r="S1026" s="248"/>
      <c r="T1026" s="249"/>
      <c r="U1026" s="14"/>
      <c r="V1026" s="14"/>
      <c r="W1026" s="14"/>
      <c r="X1026" s="14"/>
      <c r="Y1026" s="14"/>
      <c r="Z1026" s="14"/>
      <c r="AA1026" s="14"/>
      <c r="AB1026" s="14"/>
      <c r="AC1026" s="14"/>
      <c r="AD1026" s="14"/>
      <c r="AE1026" s="14"/>
      <c r="AT1026" s="250" t="s">
        <v>145</v>
      </c>
      <c r="AU1026" s="250" t="s">
        <v>143</v>
      </c>
      <c r="AV1026" s="14" t="s">
        <v>143</v>
      </c>
      <c r="AW1026" s="14" t="s">
        <v>30</v>
      </c>
      <c r="AX1026" s="14" t="s">
        <v>81</v>
      </c>
      <c r="AY1026" s="250" t="s">
        <v>135</v>
      </c>
    </row>
    <row r="1027" s="2" customFormat="1" ht="24.15" customHeight="1">
      <c r="A1027" s="38"/>
      <c r="B1027" s="39"/>
      <c r="C1027" s="262" t="s">
        <v>1220</v>
      </c>
      <c r="D1027" s="262" t="s">
        <v>154</v>
      </c>
      <c r="E1027" s="263" t="s">
        <v>1221</v>
      </c>
      <c r="F1027" s="264" t="s">
        <v>1222</v>
      </c>
      <c r="G1027" s="265" t="s">
        <v>141</v>
      </c>
      <c r="H1027" s="266">
        <v>2</v>
      </c>
      <c r="I1027" s="267"/>
      <c r="J1027" s="268">
        <f>ROUND(I1027*H1027,2)</f>
        <v>0</v>
      </c>
      <c r="K1027" s="269"/>
      <c r="L1027" s="270"/>
      <c r="M1027" s="271" t="s">
        <v>1</v>
      </c>
      <c r="N1027" s="272" t="s">
        <v>39</v>
      </c>
      <c r="O1027" s="91"/>
      <c r="P1027" s="225">
        <f>O1027*H1027</f>
        <v>0</v>
      </c>
      <c r="Q1027" s="225">
        <v>0.00046999999999999999</v>
      </c>
      <c r="R1027" s="225">
        <f>Q1027*H1027</f>
        <v>0.00093999999999999997</v>
      </c>
      <c r="S1027" s="225">
        <v>0</v>
      </c>
      <c r="T1027" s="226">
        <f>S1027*H1027</f>
        <v>0</v>
      </c>
      <c r="U1027" s="38"/>
      <c r="V1027" s="38"/>
      <c r="W1027" s="38"/>
      <c r="X1027" s="38"/>
      <c r="Y1027" s="38"/>
      <c r="Z1027" s="38"/>
      <c r="AA1027" s="38"/>
      <c r="AB1027" s="38"/>
      <c r="AC1027" s="38"/>
      <c r="AD1027" s="38"/>
      <c r="AE1027" s="38"/>
      <c r="AR1027" s="227" t="s">
        <v>335</v>
      </c>
      <c r="AT1027" s="227" t="s">
        <v>154</v>
      </c>
      <c r="AU1027" s="227" t="s">
        <v>143</v>
      </c>
      <c r="AY1027" s="17" t="s">
        <v>135</v>
      </c>
      <c r="BE1027" s="228">
        <f>IF(N1027="základní",J1027,0)</f>
        <v>0</v>
      </c>
      <c r="BF1027" s="228">
        <f>IF(N1027="snížená",J1027,0)</f>
        <v>0</v>
      </c>
      <c r="BG1027" s="228">
        <f>IF(N1027="zákl. přenesená",J1027,0)</f>
        <v>0</v>
      </c>
      <c r="BH1027" s="228">
        <f>IF(N1027="sníž. přenesená",J1027,0)</f>
        <v>0</v>
      </c>
      <c r="BI1027" s="228">
        <f>IF(N1027="nulová",J1027,0)</f>
        <v>0</v>
      </c>
      <c r="BJ1027" s="17" t="s">
        <v>143</v>
      </c>
      <c r="BK1027" s="228">
        <f>ROUND(I1027*H1027,2)</f>
        <v>0</v>
      </c>
      <c r="BL1027" s="17" t="s">
        <v>258</v>
      </c>
      <c r="BM1027" s="227" t="s">
        <v>1223</v>
      </c>
    </row>
    <row r="1028" s="14" customFormat="1">
      <c r="A1028" s="14"/>
      <c r="B1028" s="240"/>
      <c r="C1028" s="241"/>
      <c r="D1028" s="231" t="s">
        <v>145</v>
      </c>
      <c r="E1028" s="242" t="s">
        <v>1</v>
      </c>
      <c r="F1028" s="243" t="s">
        <v>143</v>
      </c>
      <c r="G1028" s="241"/>
      <c r="H1028" s="244">
        <v>2</v>
      </c>
      <c r="I1028" s="245"/>
      <c r="J1028" s="241"/>
      <c r="K1028" s="241"/>
      <c r="L1028" s="246"/>
      <c r="M1028" s="247"/>
      <c r="N1028" s="248"/>
      <c r="O1028" s="248"/>
      <c r="P1028" s="248"/>
      <c r="Q1028" s="248"/>
      <c r="R1028" s="248"/>
      <c r="S1028" s="248"/>
      <c r="T1028" s="249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50" t="s">
        <v>145</v>
      </c>
      <c r="AU1028" s="250" t="s">
        <v>143</v>
      </c>
      <c r="AV1028" s="14" t="s">
        <v>143</v>
      </c>
      <c r="AW1028" s="14" t="s">
        <v>30</v>
      </c>
      <c r="AX1028" s="14" t="s">
        <v>81</v>
      </c>
      <c r="AY1028" s="250" t="s">
        <v>135</v>
      </c>
    </row>
    <row r="1029" s="2" customFormat="1" ht="21.75" customHeight="1">
      <c r="A1029" s="38"/>
      <c r="B1029" s="39"/>
      <c r="C1029" s="215" t="s">
        <v>1224</v>
      </c>
      <c r="D1029" s="215" t="s">
        <v>138</v>
      </c>
      <c r="E1029" s="216" t="s">
        <v>1225</v>
      </c>
      <c r="F1029" s="217" t="s">
        <v>1226</v>
      </c>
      <c r="G1029" s="218" t="s">
        <v>141</v>
      </c>
      <c r="H1029" s="219">
        <v>2</v>
      </c>
      <c r="I1029" s="220"/>
      <c r="J1029" s="221">
        <f>ROUND(I1029*H1029,2)</f>
        <v>0</v>
      </c>
      <c r="K1029" s="222"/>
      <c r="L1029" s="44"/>
      <c r="M1029" s="223" t="s">
        <v>1</v>
      </c>
      <c r="N1029" s="224" t="s">
        <v>39</v>
      </c>
      <c r="O1029" s="91"/>
      <c r="P1029" s="225">
        <f>O1029*H1029</f>
        <v>0</v>
      </c>
      <c r="Q1029" s="225">
        <v>0</v>
      </c>
      <c r="R1029" s="225">
        <f>Q1029*H1029</f>
        <v>0</v>
      </c>
      <c r="S1029" s="225">
        <v>0.00059999999999999995</v>
      </c>
      <c r="T1029" s="226">
        <f>S1029*H1029</f>
        <v>0.0011999999999999999</v>
      </c>
      <c r="U1029" s="38"/>
      <c r="V1029" s="38"/>
      <c r="W1029" s="38"/>
      <c r="X1029" s="38"/>
      <c r="Y1029" s="38"/>
      <c r="Z1029" s="38"/>
      <c r="AA1029" s="38"/>
      <c r="AB1029" s="38"/>
      <c r="AC1029" s="38"/>
      <c r="AD1029" s="38"/>
      <c r="AE1029" s="38"/>
      <c r="AR1029" s="227" t="s">
        <v>258</v>
      </c>
      <c r="AT1029" s="227" t="s">
        <v>138</v>
      </c>
      <c r="AU1029" s="227" t="s">
        <v>143</v>
      </c>
      <c r="AY1029" s="17" t="s">
        <v>135</v>
      </c>
      <c r="BE1029" s="228">
        <f>IF(N1029="základní",J1029,0)</f>
        <v>0</v>
      </c>
      <c r="BF1029" s="228">
        <f>IF(N1029="snížená",J1029,0)</f>
        <v>0</v>
      </c>
      <c r="BG1029" s="228">
        <f>IF(N1029="zákl. přenesená",J1029,0)</f>
        <v>0</v>
      </c>
      <c r="BH1029" s="228">
        <f>IF(N1029="sníž. přenesená",J1029,0)</f>
        <v>0</v>
      </c>
      <c r="BI1029" s="228">
        <f>IF(N1029="nulová",J1029,0)</f>
        <v>0</v>
      </c>
      <c r="BJ1029" s="17" t="s">
        <v>143</v>
      </c>
      <c r="BK1029" s="228">
        <f>ROUND(I1029*H1029,2)</f>
        <v>0</v>
      </c>
      <c r="BL1029" s="17" t="s">
        <v>258</v>
      </c>
      <c r="BM1029" s="227" t="s">
        <v>1227</v>
      </c>
    </row>
    <row r="1030" s="14" customFormat="1">
      <c r="A1030" s="14"/>
      <c r="B1030" s="240"/>
      <c r="C1030" s="241"/>
      <c r="D1030" s="231" t="s">
        <v>145</v>
      </c>
      <c r="E1030" s="242" t="s">
        <v>1</v>
      </c>
      <c r="F1030" s="243" t="s">
        <v>143</v>
      </c>
      <c r="G1030" s="241"/>
      <c r="H1030" s="244">
        <v>2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145</v>
      </c>
      <c r="AU1030" s="250" t="s">
        <v>143</v>
      </c>
      <c r="AV1030" s="14" t="s">
        <v>143</v>
      </c>
      <c r="AW1030" s="14" t="s">
        <v>30</v>
      </c>
      <c r="AX1030" s="14" t="s">
        <v>81</v>
      </c>
      <c r="AY1030" s="250" t="s">
        <v>135</v>
      </c>
    </row>
    <row r="1031" s="2" customFormat="1" ht="16.5" customHeight="1">
      <c r="A1031" s="38"/>
      <c r="B1031" s="39"/>
      <c r="C1031" s="215" t="s">
        <v>1228</v>
      </c>
      <c r="D1031" s="215" t="s">
        <v>138</v>
      </c>
      <c r="E1031" s="216" t="s">
        <v>1229</v>
      </c>
      <c r="F1031" s="217" t="s">
        <v>1230</v>
      </c>
      <c r="G1031" s="218" t="s">
        <v>141</v>
      </c>
      <c r="H1031" s="219">
        <v>3</v>
      </c>
      <c r="I1031" s="220"/>
      <c r="J1031" s="221">
        <f>ROUND(I1031*H1031,2)</f>
        <v>0</v>
      </c>
      <c r="K1031" s="222"/>
      <c r="L1031" s="44"/>
      <c r="M1031" s="223" t="s">
        <v>1</v>
      </c>
      <c r="N1031" s="224" t="s">
        <v>39</v>
      </c>
      <c r="O1031" s="91"/>
      <c r="P1031" s="225">
        <f>O1031*H1031</f>
        <v>0</v>
      </c>
      <c r="Q1031" s="225">
        <v>0</v>
      </c>
      <c r="R1031" s="225">
        <f>Q1031*H1031</f>
        <v>0</v>
      </c>
      <c r="S1031" s="225">
        <v>0</v>
      </c>
      <c r="T1031" s="226">
        <f>S1031*H1031</f>
        <v>0</v>
      </c>
      <c r="U1031" s="38"/>
      <c r="V1031" s="38"/>
      <c r="W1031" s="38"/>
      <c r="X1031" s="38"/>
      <c r="Y1031" s="38"/>
      <c r="Z1031" s="38"/>
      <c r="AA1031" s="38"/>
      <c r="AB1031" s="38"/>
      <c r="AC1031" s="38"/>
      <c r="AD1031" s="38"/>
      <c r="AE1031" s="38"/>
      <c r="AR1031" s="227" t="s">
        <v>258</v>
      </c>
      <c r="AT1031" s="227" t="s">
        <v>138</v>
      </c>
      <c r="AU1031" s="227" t="s">
        <v>143</v>
      </c>
      <c r="AY1031" s="17" t="s">
        <v>135</v>
      </c>
      <c r="BE1031" s="228">
        <f>IF(N1031="základní",J1031,0)</f>
        <v>0</v>
      </c>
      <c r="BF1031" s="228">
        <f>IF(N1031="snížená",J1031,0)</f>
        <v>0</v>
      </c>
      <c r="BG1031" s="228">
        <f>IF(N1031="zákl. přenesená",J1031,0)</f>
        <v>0</v>
      </c>
      <c r="BH1031" s="228">
        <f>IF(N1031="sníž. přenesená",J1031,0)</f>
        <v>0</v>
      </c>
      <c r="BI1031" s="228">
        <f>IF(N1031="nulová",J1031,0)</f>
        <v>0</v>
      </c>
      <c r="BJ1031" s="17" t="s">
        <v>143</v>
      </c>
      <c r="BK1031" s="228">
        <f>ROUND(I1031*H1031,2)</f>
        <v>0</v>
      </c>
      <c r="BL1031" s="17" t="s">
        <v>258</v>
      </c>
      <c r="BM1031" s="227" t="s">
        <v>1231</v>
      </c>
    </row>
    <row r="1032" s="13" customFormat="1">
      <c r="A1032" s="13"/>
      <c r="B1032" s="229"/>
      <c r="C1032" s="230"/>
      <c r="D1032" s="231" t="s">
        <v>145</v>
      </c>
      <c r="E1032" s="232" t="s">
        <v>1</v>
      </c>
      <c r="F1032" s="233" t="s">
        <v>1232</v>
      </c>
      <c r="G1032" s="230"/>
      <c r="H1032" s="232" t="s">
        <v>1</v>
      </c>
      <c r="I1032" s="234"/>
      <c r="J1032" s="230"/>
      <c r="K1032" s="230"/>
      <c r="L1032" s="235"/>
      <c r="M1032" s="236"/>
      <c r="N1032" s="237"/>
      <c r="O1032" s="237"/>
      <c r="P1032" s="237"/>
      <c r="Q1032" s="237"/>
      <c r="R1032" s="237"/>
      <c r="S1032" s="237"/>
      <c r="T1032" s="238"/>
      <c r="U1032" s="13"/>
      <c r="V1032" s="13"/>
      <c r="W1032" s="13"/>
      <c r="X1032" s="13"/>
      <c r="Y1032" s="13"/>
      <c r="Z1032" s="13"/>
      <c r="AA1032" s="13"/>
      <c r="AB1032" s="13"/>
      <c r="AC1032" s="13"/>
      <c r="AD1032" s="13"/>
      <c r="AE1032" s="13"/>
      <c r="AT1032" s="239" t="s">
        <v>145</v>
      </c>
      <c r="AU1032" s="239" t="s">
        <v>143</v>
      </c>
      <c r="AV1032" s="13" t="s">
        <v>81</v>
      </c>
      <c r="AW1032" s="13" t="s">
        <v>30</v>
      </c>
      <c r="AX1032" s="13" t="s">
        <v>73</v>
      </c>
      <c r="AY1032" s="239" t="s">
        <v>135</v>
      </c>
    </row>
    <row r="1033" s="14" customFormat="1">
      <c r="A1033" s="14"/>
      <c r="B1033" s="240"/>
      <c r="C1033" s="241"/>
      <c r="D1033" s="231" t="s">
        <v>145</v>
      </c>
      <c r="E1033" s="242" t="s">
        <v>1</v>
      </c>
      <c r="F1033" s="243" t="s">
        <v>136</v>
      </c>
      <c r="G1033" s="241"/>
      <c r="H1033" s="244">
        <v>3</v>
      </c>
      <c r="I1033" s="245"/>
      <c r="J1033" s="241"/>
      <c r="K1033" s="241"/>
      <c r="L1033" s="246"/>
      <c r="M1033" s="247"/>
      <c r="N1033" s="248"/>
      <c r="O1033" s="248"/>
      <c r="P1033" s="248"/>
      <c r="Q1033" s="248"/>
      <c r="R1033" s="248"/>
      <c r="S1033" s="248"/>
      <c r="T1033" s="249"/>
      <c r="U1033" s="14"/>
      <c r="V1033" s="14"/>
      <c r="W1033" s="14"/>
      <c r="X1033" s="14"/>
      <c r="Y1033" s="14"/>
      <c r="Z1033" s="14"/>
      <c r="AA1033" s="14"/>
      <c r="AB1033" s="14"/>
      <c r="AC1033" s="14"/>
      <c r="AD1033" s="14"/>
      <c r="AE1033" s="14"/>
      <c r="AT1033" s="250" t="s">
        <v>145</v>
      </c>
      <c r="AU1033" s="250" t="s">
        <v>143</v>
      </c>
      <c r="AV1033" s="14" t="s">
        <v>143</v>
      </c>
      <c r="AW1033" s="14" t="s">
        <v>30</v>
      </c>
      <c r="AX1033" s="14" t="s">
        <v>81</v>
      </c>
      <c r="AY1033" s="250" t="s">
        <v>135</v>
      </c>
    </row>
    <row r="1034" s="2" customFormat="1" ht="24.15" customHeight="1">
      <c r="A1034" s="38"/>
      <c r="B1034" s="39"/>
      <c r="C1034" s="262" t="s">
        <v>1233</v>
      </c>
      <c r="D1034" s="262" t="s">
        <v>154</v>
      </c>
      <c r="E1034" s="263" t="s">
        <v>1234</v>
      </c>
      <c r="F1034" s="264" t="s">
        <v>1235</v>
      </c>
      <c r="G1034" s="265" t="s">
        <v>141</v>
      </c>
      <c r="H1034" s="266">
        <v>3</v>
      </c>
      <c r="I1034" s="267"/>
      <c r="J1034" s="268">
        <f>ROUND(I1034*H1034,2)</f>
        <v>0</v>
      </c>
      <c r="K1034" s="269"/>
      <c r="L1034" s="270"/>
      <c r="M1034" s="271" t="s">
        <v>1</v>
      </c>
      <c r="N1034" s="272" t="s">
        <v>39</v>
      </c>
      <c r="O1034" s="91"/>
      <c r="P1034" s="225">
        <f>O1034*H1034</f>
        <v>0</v>
      </c>
      <c r="Q1034" s="225">
        <v>2.0000000000000002E-05</v>
      </c>
      <c r="R1034" s="225">
        <f>Q1034*H1034</f>
        <v>6.0000000000000008E-05</v>
      </c>
      <c r="S1034" s="225">
        <v>0</v>
      </c>
      <c r="T1034" s="226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27" t="s">
        <v>157</v>
      </c>
      <c r="AT1034" s="227" t="s">
        <v>154</v>
      </c>
      <c r="AU1034" s="227" t="s">
        <v>143</v>
      </c>
      <c r="AY1034" s="17" t="s">
        <v>135</v>
      </c>
      <c r="BE1034" s="228">
        <f>IF(N1034="základní",J1034,0)</f>
        <v>0</v>
      </c>
      <c r="BF1034" s="228">
        <f>IF(N1034="snížená",J1034,0)</f>
        <v>0</v>
      </c>
      <c r="BG1034" s="228">
        <f>IF(N1034="zákl. přenesená",J1034,0)</f>
        <v>0</v>
      </c>
      <c r="BH1034" s="228">
        <f>IF(N1034="sníž. přenesená",J1034,0)</f>
        <v>0</v>
      </c>
      <c r="BI1034" s="228">
        <f>IF(N1034="nulová",J1034,0)</f>
        <v>0</v>
      </c>
      <c r="BJ1034" s="17" t="s">
        <v>143</v>
      </c>
      <c r="BK1034" s="228">
        <f>ROUND(I1034*H1034,2)</f>
        <v>0</v>
      </c>
      <c r="BL1034" s="17" t="s">
        <v>142</v>
      </c>
      <c r="BM1034" s="227" t="s">
        <v>1236</v>
      </c>
    </row>
    <row r="1035" s="14" customFormat="1">
      <c r="A1035" s="14"/>
      <c r="B1035" s="240"/>
      <c r="C1035" s="241"/>
      <c r="D1035" s="231" t="s">
        <v>145</v>
      </c>
      <c r="E1035" s="242" t="s">
        <v>1</v>
      </c>
      <c r="F1035" s="243" t="s">
        <v>136</v>
      </c>
      <c r="G1035" s="241"/>
      <c r="H1035" s="244">
        <v>3</v>
      </c>
      <c r="I1035" s="245"/>
      <c r="J1035" s="241"/>
      <c r="K1035" s="241"/>
      <c r="L1035" s="246"/>
      <c r="M1035" s="247"/>
      <c r="N1035" s="248"/>
      <c r="O1035" s="248"/>
      <c r="P1035" s="248"/>
      <c r="Q1035" s="248"/>
      <c r="R1035" s="248"/>
      <c r="S1035" s="248"/>
      <c r="T1035" s="249"/>
      <c r="U1035" s="14"/>
      <c r="V1035" s="14"/>
      <c r="W1035" s="14"/>
      <c r="X1035" s="14"/>
      <c r="Y1035" s="14"/>
      <c r="Z1035" s="14"/>
      <c r="AA1035" s="14"/>
      <c r="AB1035" s="14"/>
      <c r="AC1035" s="14"/>
      <c r="AD1035" s="14"/>
      <c r="AE1035" s="14"/>
      <c r="AT1035" s="250" t="s">
        <v>145</v>
      </c>
      <c r="AU1035" s="250" t="s">
        <v>143</v>
      </c>
      <c r="AV1035" s="14" t="s">
        <v>143</v>
      </c>
      <c r="AW1035" s="14" t="s">
        <v>30</v>
      </c>
      <c r="AX1035" s="14" t="s">
        <v>81</v>
      </c>
      <c r="AY1035" s="250" t="s">
        <v>135</v>
      </c>
    </row>
    <row r="1036" s="2" customFormat="1" ht="16.5" customHeight="1">
      <c r="A1036" s="38"/>
      <c r="B1036" s="39"/>
      <c r="C1036" s="262" t="s">
        <v>1237</v>
      </c>
      <c r="D1036" s="262" t="s">
        <v>154</v>
      </c>
      <c r="E1036" s="263" t="s">
        <v>1238</v>
      </c>
      <c r="F1036" s="264" t="s">
        <v>1239</v>
      </c>
      <c r="G1036" s="265" t="s">
        <v>141</v>
      </c>
      <c r="H1036" s="266">
        <v>6</v>
      </c>
      <c r="I1036" s="267"/>
      <c r="J1036" s="268">
        <f>ROUND(I1036*H1036,2)</f>
        <v>0</v>
      </c>
      <c r="K1036" s="269"/>
      <c r="L1036" s="270"/>
      <c r="M1036" s="271" t="s">
        <v>1</v>
      </c>
      <c r="N1036" s="272" t="s">
        <v>39</v>
      </c>
      <c r="O1036" s="91"/>
      <c r="P1036" s="225">
        <f>O1036*H1036</f>
        <v>0</v>
      </c>
      <c r="Q1036" s="225">
        <v>5.0000000000000002E-05</v>
      </c>
      <c r="R1036" s="225">
        <f>Q1036*H1036</f>
        <v>0.00030000000000000003</v>
      </c>
      <c r="S1036" s="225">
        <v>0</v>
      </c>
      <c r="T1036" s="226">
        <f>S1036*H1036</f>
        <v>0</v>
      </c>
      <c r="U1036" s="38"/>
      <c r="V1036" s="38"/>
      <c r="W1036" s="38"/>
      <c r="X1036" s="38"/>
      <c r="Y1036" s="38"/>
      <c r="Z1036" s="38"/>
      <c r="AA1036" s="38"/>
      <c r="AB1036" s="38"/>
      <c r="AC1036" s="38"/>
      <c r="AD1036" s="38"/>
      <c r="AE1036" s="38"/>
      <c r="AR1036" s="227" t="s">
        <v>335</v>
      </c>
      <c r="AT1036" s="227" t="s">
        <v>154</v>
      </c>
      <c r="AU1036" s="227" t="s">
        <v>143</v>
      </c>
      <c r="AY1036" s="17" t="s">
        <v>135</v>
      </c>
      <c r="BE1036" s="228">
        <f>IF(N1036="základní",J1036,0)</f>
        <v>0</v>
      </c>
      <c r="BF1036" s="228">
        <f>IF(N1036="snížená",J1036,0)</f>
        <v>0</v>
      </c>
      <c r="BG1036" s="228">
        <f>IF(N1036="zákl. přenesená",J1036,0)</f>
        <v>0</v>
      </c>
      <c r="BH1036" s="228">
        <f>IF(N1036="sníž. přenesená",J1036,0)</f>
        <v>0</v>
      </c>
      <c r="BI1036" s="228">
        <f>IF(N1036="nulová",J1036,0)</f>
        <v>0</v>
      </c>
      <c r="BJ1036" s="17" t="s">
        <v>143</v>
      </c>
      <c r="BK1036" s="228">
        <f>ROUND(I1036*H1036,2)</f>
        <v>0</v>
      </c>
      <c r="BL1036" s="17" t="s">
        <v>258</v>
      </c>
      <c r="BM1036" s="227" t="s">
        <v>1240</v>
      </c>
    </row>
    <row r="1037" s="14" customFormat="1">
      <c r="A1037" s="14"/>
      <c r="B1037" s="240"/>
      <c r="C1037" s="241"/>
      <c r="D1037" s="231" t="s">
        <v>145</v>
      </c>
      <c r="E1037" s="242" t="s">
        <v>1</v>
      </c>
      <c r="F1037" s="243" t="s">
        <v>177</v>
      </c>
      <c r="G1037" s="241"/>
      <c r="H1037" s="244">
        <v>6</v>
      </c>
      <c r="I1037" s="245"/>
      <c r="J1037" s="241"/>
      <c r="K1037" s="241"/>
      <c r="L1037" s="246"/>
      <c r="M1037" s="247"/>
      <c r="N1037" s="248"/>
      <c r="O1037" s="248"/>
      <c r="P1037" s="248"/>
      <c r="Q1037" s="248"/>
      <c r="R1037" s="248"/>
      <c r="S1037" s="248"/>
      <c r="T1037" s="249"/>
      <c r="U1037" s="14"/>
      <c r="V1037" s="14"/>
      <c r="W1037" s="14"/>
      <c r="X1037" s="14"/>
      <c r="Y1037" s="14"/>
      <c r="Z1037" s="14"/>
      <c r="AA1037" s="14"/>
      <c r="AB1037" s="14"/>
      <c r="AC1037" s="14"/>
      <c r="AD1037" s="14"/>
      <c r="AE1037" s="14"/>
      <c r="AT1037" s="250" t="s">
        <v>145</v>
      </c>
      <c r="AU1037" s="250" t="s">
        <v>143</v>
      </c>
      <c r="AV1037" s="14" t="s">
        <v>143</v>
      </c>
      <c r="AW1037" s="14" t="s">
        <v>30</v>
      </c>
      <c r="AX1037" s="14" t="s">
        <v>81</v>
      </c>
      <c r="AY1037" s="250" t="s">
        <v>135</v>
      </c>
    </row>
    <row r="1038" s="2" customFormat="1" ht="21.75" customHeight="1">
      <c r="A1038" s="38"/>
      <c r="B1038" s="39"/>
      <c r="C1038" s="215" t="s">
        <v>1241</v>
      </c>
      <c r="D1038" s="215" t="s">
        <v>138</v>
      </c>
      <c r="E1038" s="216" t="s">
        <v>1242</v>
      </c>
      <c r="F1038" s="217" t="s">
        <v>1243</v>
      </c>
      <c r="G1038" s="218" t="s">
        <v>141</v>
      </c>
      <c r="H1038" s="219">
        <v>1</v>
      </c>
      <c r="I1038" s="220"/>
      <c r="J1038" s="221">
        <f>ROUND(I1038*H1038,2)</f>
        <v>0</v>
      </c>
      <c r="K1038" s="222"/>
      <c r="L1038" s="44"/>
      <c r="M1038" s="223" t="s">
        <v>1</v>
      </c>
      <c r="N1038" s="224" t="s">
        <v>39</v>
      </c>
      <c r="O1038" s="91"/>
      <c r="P1038" s="225">
        <f>O1038*H1038</f>
        <v>0</v>
      </c>
      <c r="Q1038" s="225">
        <v>0</v>
      </c>
      <c r="R1038" s="225">
        <f>Q1038*H1038</f>
        <v>0</v>
      </c>
      <c r="S1038" s="225">
        <v>0</v>
      </c>
      <c r="T1038" s="226">
        <f>S1038*H1038</f>
        <v>0</v>
      </c>
      <c r="U1038" s="38"/>
      <c r="V1038" s="38"/>
      <c r="W1038" s="38"/>
      <c r="X1038" s="38"/>
      <c r="Y1038" s="38"/>
      <c r="Z1038" s="38"/>
      <c r="AA1038" s="38"/>
      <c r="AB1038" s="38"/>
      <c r="AC1038" s="38"/>
      <c r="AD1038" s="38"/>
      <c r="AE1038" s="38"/>
      <c r="AR1038" s="227" t="s">
        <v>258</v>
      </c>
      <c r="AT1038" s="227" t="s">
        <v>138</v>
      </c>
      <c r="AU1038" s="227" t="s">
        <v>143</v>
      </c>
      <c r="AY1038" s="17" t="s">
        <v>135</v>
      </c>
      <c r="BE1038" s="228">
        <f>IF(N1038="základní",J1038,0)</f>
        <v>0</v>
      </c>
      <c r="BF1038" s="228">
        <f>IF(N1038="snížená",J1038,0)</f>
        <v>0</v>
      </c>
      <c r="BG1038" s="228">
        <f>IF(N1038="zákl. přenesená",J1038,0)</f>
        <v>0</v>
      </c>
      <c r="BH1038" s="228">
        <f>IF(N1038="sníž. přenesená",J1038,0)</f>
        <v>0</v>
      </c>
      <c r="BI1038" s="228">
        <f>IF(N1038="nulová",J1038,0)</f>
        <v>0</v>
      </c>
      <c r="BJ1038" s="17" t="s">
        <v>143</v>
      </c>
      <c r="BK1038" s="228">
        <f>ROUND(I1038*H1038,2)</f>
        <v>0</v>
      </c>
      <c r="BL1038" s="17" t="s">
        <v>258</v>
      </c>
      <c r="BM1038" s="227" t="s">
        <v>1244</v>
      </c>
    </row>
    <row r="1039" s="14" customFormat="1">
      <c r="A1039" s="14"/>
      <c r="B1039" s="240"/>
      <c r="C1039" s="241"/>
      <c r="D1039" s="231" t="s">
        <v>145</v>
      </c>
      <c r="E1039" s="242" t="s">
        <v>1</v>
      </c>
      <c r="F1039" s="243" t="s">
        <v>81</v>
      </c>
      <c r="G1039" s="241"/>
      <c r="H1039" s="244">
        <v>1</v>
      </c>
      <c r="I1039" s="245"/>
      <c r="J1039" s="241"/>
      <c r="K1039" s="241"/>
      <c r="L1039" s="246"/>
      <c r="M1039" s="247"/>
      <c r="N1039" s="248"/>
      <c r="O1039" s="248"/>
      <c r="P1039" s="248"/>
      <c r="Q1039" s="248"/>
      <c r="R1039" s="248"/>
      <c r="S1039" s="248"/>
      <c r="T1039" s="249"/>
      <c r="U1039" s="14"/>
      <c r="V1039" s="14"/>
      <c r="W1039" s="14"/>
      <c r="X1039" s="14"/>
      <c r="Y1039" s="14"/>
      <c r="Z1039" s="14"/>
      <c r="AA1039" s="14"/>
      <c r="AB1039" s="14"/>
      <c r="AC1039" s="14"/>
      <c r="AD1039" s="14"/>
      <c r="AE1039" s="14"/>
      <c r="AT1039" s="250" t="s">
        <v>145</v>
      </c>
      <c r="AU1039" s="250" t="s">
        <v>143</v>
      </c>
      <c r="AV1039" s="14" t="s">
        <v>143</v>
      </c>
      <c r="AW1039" s="14" t="s">
        <v>30</v>
      </c>
      <c r="AX1039" s="14" t="s">
        <v>81</v>
      </c>
      <c r="AY1039" s="250" t="s">
        <v>135</v>
      </c>
    </row>
    <row r="1040" s="2" customFormat="1" ht="16.5" customHeight="1">
      <c r="A1040" s="38"/>
      <c r="B1040" s="39"/>
      <c r="C1040" s="215" t="s">
        <v>1245</v>
      </c>
      <c r="D1040" s="215" t="s">
        <v>138</v>
      </c>
      <c r="E1040" s="216" t="s">
        <v>1246</v>
      </c>
      <c r="F1040" s="217" t="s">
        <v>1247</v>
      </c>
      <c r="G1040" s="218" t="s">
        <v>141</v>
      </c>
      <c r="H1040" s="219">
        <v>1</v>
      </c>
      <c r="I1040" s="220"/>
      <c r="J1040" s="221">
        <f>ROUND(I1040*H1040,2)</f>
        <v>0</v>
      </c>
      <c r="K1040" s="222"/>
      <c r="L1040" s="44"/>
      <c r="M1040" s="223" t="s">
        <v>1</v>
      </c>
      <c r="N1040" s="224" t="s">
        <v>39</v>
      </c>
      <c r="O1040" s="91"/>
      <c r="P1040" s="225">
        <f>O1040*H1040</f>
        <v>0</v>
      </c>
      <c r="Q1040" s="225">
        <v>0</v>
      </c>
      <c r="R1040" s="225">
        <f>Q1040*H1040</f>
        <v>0</v>
      </c>
      <c r="S1040" s="225">
        <v>0.0015</v>
      </c>
      <c r="T1040" s="226">
        <f>S1040*H1040</f>
        <v>0.0015</v>
      </c>
      <c r="U1040" s="38"/>
      <c r="V1040" s="38"/>
      <c r="W1040" s="38"/>
      <c r="X1040" s="38"/>
      <c r="Y1040" s="38"/>
      <c r="Z1040" s="38"/>
      <c r="AA1040" s="38"/>
      <c r="AB1040" s="38"/>
      <c r="AC1040" s="38"/>
      <c r="AD1040" s="38"/>
      <c r="AE1040" s="38"/>
      <c r="AR1040" s="227" t="s">
        <v>258</v>
      </c>
      <c r="AT1040" s="227" t="s">
        <v>138</v>
      </c>
      <c r="AU1040" s="227" t="s">
        <v>143</v>
      </c>
      <c r="AY1040" s="17" t="s">
        <v>135</v>
      </c>
      <c r="BE1040" s="228">
        <f>IF(N1040="základní",J1040,0)</f>
        <v>0</v>
      </c>
      <c r="BF1040" s="228">
        <f>IF(N1040="snížená",J1040,0)</f>
        <v>0</v>
      </c>
      <c r="BG1040" s="228">
        <f>IF(N1040="zákl. přenesená",J1040,0)</f>
        <v>0</v>
      </c>
      <c r="BH1040" s="228">
        <f>IF(N1040="sníž. přenesená",J1040,0)</f>
        <v>0</v>
      </c>
      <c r="BI1040" s="228">
        <f>IF(N1040="nulová",J1040,0)</f>
        <v>0</v>
      </c>
      <c r="BJ1040" s="17" t="s">
        <v>143</v>
      </c>
      <c r="BK1040" s="228">
        <f>ROUND(I1040*H1040,2)</f>
        <v>0</v>
      </c>
      <c r="BL1040" s="17" t="s">
        <v>258</v>
      </c>
      <c r="BM1040" s="227" t="s">
        <v>1248</v>
      </c>
    </row>
    <row r="1041" s="14" customFormat="1">
      <c r="A1041" s="14"/>
      <c r="B1041" s="240"/>
      <c r="C1041" s="241"/>
      <c r="D1041" s="231" t="s">
        <v>145</v>
      </c>
      <c r="E1041" s="242" t="s">
        <v>1</v>
      </c>
      <c r="F1041" s="243" t="s">
        <v>81</v>
      </c>
      <c r="G1041" s="241"/>
      <c r="H1041" s="244">
        <v>1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145</v>
      </c>
      <c r="AU1041" s="250" t="s">
        <v>143</v>
      </c>
      <c r="AV1041" s="14" t="s">
        <v>143</v>
      </c>
      <c r="AW1041" s="14" t="s">
        <v>30</v>
      </c>
      <c r="AX1041" s="14" t="s">
        <v>81</v>
      </c>
      <c r="AY1041" s="250" t="s">
        <v>135</v>
      </c>
    </row>
    <row r="1042" s="2" customFormat="1" ht="16.5" customHeight="1">
      <c r="A1042" s="38"/>
      <c r="B1042" s="39"/>
      <c r="C1042" s="215" t="s">
        <v>1249</v>
      </c>
      <c r="D1042" s="215" t="s">
        <v>138</v>
      </c>
      <c r="E1042" s="216" t="s">
        <v>1250</v>
      </c>
      <c r="F1042" s="217" t="s">
        <v>1251</v>
      </c>
      <c r="G1042" s="218" t="s">
        <v>141</v>
      </c>
      <c r="H1042" s="219">
        <v>1</v>
      </c>
      <c r="I1042" s="220"/>
      <c r="J1042" s="221">
        <f>ROUND(I1042*H1042,2)</f>
        <v>0</v>
      </c>
      <c r="K1042" s="222"/>
      <c r="L1042" s="44"/>
      <c r="M1042" s="223" t="s">
        <v>1</v>
      </c>
      <c r="N1042" s="224" t="s">
        <v>39</v>
      </c>
      <c r="O1042" s="91"/>
      <c r="P1042" s="225">
        <f>O1042*H1042</f>
        <v>0</v>
      </c>
      <c r="Q1042" s="225">
        <v>0</v>
      </c>
      <c r="R1042" s="225">
        <f>Q1042*H1042</f>
        <v>0</v>
      </c>
      <c r="S1042" s="225">
        <v>0.00020000000000000001</v>
      </c>
      <c r="T1042" s="226">
        <f>S1042*H1042</f>
        <v>0.00020000000000000001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227" t="s">
        <v>258</v>
      </c>
      <c r="AT1042" s="227" t="s">
        <v>138</v>
      </c>
      <c r="AU1042" s="227" t="s">
        <v>143</v>
      </c>
      <c r="AY1042" s="17" t="s">
        <v>135</v>
      </c>
      <c r="BE1042" s="228">
        <f>IF(N1042="základní",J1042,0)</f>
        <v>0</v>
      </c>
      <c r="BF1042" s="228">
        <f>IF(N1042="snížená",J1042,0)</f>
        <v>0</v>
      </c>
      <c r="BG1042" s="228">
        <f>IF(N1042="zákl. přenesená",J1042,0)</f>
        <v>0</v>
      </c>
      <c r="BH1042" s="228">
        <f>IF(N1042="sníž. přenesená",J1042,0)</f>
        <v>0</v>
      </c>
      <c r="BI1042" s="228">
        <f>IF(N1042="nulová",J1042,0)</f>
        <v>0</v>
      </c>
      <c r="BJ1042" s="17" t="s">
        <v>143</v>
      </c>
      <c r="BK1042" s="228">
        <f>ROUND(I1042*H1042,2)</f>
        <v>0</v>
      </c>
      <c r="BL1042" s="17" t="s">
        <v>258</v>
      </c>
      <c r="BM1042" s="227" t="s">
        <v>1252</v>
      </c>
    </row>
    <row r="1043" s="13" customFormat="1">
      <c r="A1043" s="13"/>
      <c r="B1043" s="229"/>
      <c r="C1043" s="230"/>
      <c r="D1043" s="231" t="s">
        <v>145</v>
      </c>
      <c r="E1043" s="232" t="s">
        <v>1</v>
      </c>
      <c r="F1043" s="233" t="s">
        <v>176</v>
      </c>
      <c r="G1043" s="230"/>
      <c r="H1043" s="232" t="s">
        <v>1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9" t="s">
        <v>145</v>
      </c>
      <c r="AU1043" s="239" t="s">
        <v>143</v>
      </c>
      <c r="AV1043" s="13" t="s">
        <v>81</v>
      </c>
      <c r="AW1043" s="13" t="s">
        <v>30</v>
      </c>
      <c r="AX1043" s="13" t="s">
        <v>73</v>
      </c>
      <c r="AY1043" s="239" t="s">
        <v>135</v>
      </c>
    </row>
    <row r="1044" s="14" customFormat="1">
      <c r="A1044" s="14"/>
      <c r="B1044" s="240"/>
      <c r="C1044" s="241"/>
      <c r="D1044" s="231" t="s">
        <v>145</v>
      </c>
      <c r="E1044" s="242" t="s">
        <v>1</v>
      </c>
      <c r="F1044" s="243" t="s">
        <v>81</v>
      </c>
      <c r="G1044" s="241"/>
      <c r="H1044" s="244">
        <v>1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145</v>
      </c>
      <c r="AU1044" s="250" t="s">
        <v>143</v>
      </c>
      <c r="AV1044" s="14" t="s">
        <v>143</v>
      </c>
      <c r="AW1044" s="14" t="s">
        <v>30</v>
      </c>
      <c r="AX1044" s="14" t="s">
        <v>81</v>
      </c>
      <c r="AY1044" s="250" t="s">
        <v>135</v>
      </c>
    </row>
    <row r="1045" s="2" customFormat="1" ht="24.15" customHeight="1">
      <c r="A1045" s="38"/>
      <c r="B1045" s="39"/>
      <c r="C1045" s="215" t="s">
        <v>1253</v>
      </c>
      <c r="D1045" s="215" t="s">
        <v>138</v>
      </c>
      <c r="E1045" s="216" t="s">
        <v>1254</v>
      </c>
      <c r="F1045" s="217" t="s">
        <v>1255</v>
      </c>
      <c r="G1045" s="218" t="s">
        <v>141</v>
      </c>
      <c r="H1045" s="219">
        <v>3</v>
      </c>
      <c r="I1045" s="220"/>
      <c r="J1045" s="221">
        <f>ROUND(I1045*H1045,2)</f>
        <v>0</v>
      </c>
      <c r="K1045" s="222"/>
      <c r="L1045" s="44"/>
      <c r="M1045" s="223" t="s">
        <v>1</v>
      </c>
      <c r="N1045" s="224" t="s">
        <v>39</v>
      </c>
      <c r="O1045" s="91"/>
      <c r="P1045" s="225">
        <f>O1045*H1045</f>
        <v>0</v>
      </c>
      <c r="Q1045" s="225">
        <v>0</v>
      </c>
      <c r="R1045" s="225">
        <f>Q1045*H1045</f>
        <v>0</v>
      </c>
      <c r="S1045" s="225">
        <v>0</v>
      </c>
      <c r="T1045" s="22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258</v>
      </c>
      <c r="AT1045" s="227" t="s">
        <v>138</v>
      </c>
      <c r="AU1045" s="227" t="s">
        <v>143</v>
      </c>
      <c r="AY1045" s="17" t="s">
        <v>135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143</v>
      </c>
      <c r="BK1045" s="228">
        <f>ROUND(I1045*H1045,2)</f>
        <v>0</v>
      </c>
      <c r="BL1045" s="17" t="s">
        <v>258</v>
      </c>
      <c r="BM1045" s="227" t="s">
        <v>1256</v>
      </c>
    </row>
    <row r="1046" s="13" customFormat="1">
      <c r="A1046" s="13"/>
      <c r="B1046" s="229"/>
      <c r="C1046" s="230"/>
      <c r="D1046" s="231" t="s">
        <v>145</v>
      </c>
      <c r="E1046" s="232" t="s">
        <v>1</v>
      </c>
      <c r="F1046" s="233" t="s">
        <v>1257</v>
      </c>
      <c r="G1046" s="230"/>
      <c r="H1046" s="232" t="s">
        <v>1</v>
      </c>
      <c r="I1046" s="234"/>
      <c r="J1046" s="230"/>
      <c r="K1046" s="230"/>
      <c r="L1046" s="235"/>
      <c r="M1046" s="236"/>
      <c r="N1046" s="237"/>
      <c r="O1046" s="237"/>
      <c r="P1046" s="237"/>
      <c r="Q1046" s="237"/>
      <c r="R1046" s="237"/>
      <c r="S1046" s="237"/>
      <c r="T1046" s="238"/>
      <c r="U1046" s="13"/>
      <c r="V1046" s="13"/>
      <c r="W1046" s="13"/>
      <c r="X1046" s="13"/>
      <c r="Y1046" s="13"/>
      <c r="Z1046" s="13"/>
      <c r="AA1046" s="13"/>
      <c r="AB1046" s="13"/>
      <c r="AC1046" s="13"/>
      <c r="AD1046" s="13"/>
      <c r="AE1046" s="13"/>
      <c r="AT1046" s="239" t="s">
        <v>145</v>
      </c>
      <c r="AU1046" s="239" t="s">
        <v>143</v>
      </c>
      <c r="AV1046" s="13" t="s">
        <v>81</v>
      </c>
      <c r="AW1046" s="13" t="s">
        <v>30</v>
      </c>
      <c r="AX1046" s="13" t="s">
        <v>73</v>
      </c>
      <c r="AY1046" s="239" t="s">
        <v>135</v>
      </c>
    </row>
    <row r="1047" s="14" customFormat="1">
      <c r="A1047" s="14"/>
      <c r="B1047" s="240"/>
      <c r="C1047" s="241"/>
      <c r="D1047" s="231" t="s">
        <v>145</v>
      </c>
      <c r="E1047" s="242" t="s">
        <v>1</v>
      </c>
      <c r="F1047" s="243" t="s">
        <v>564</v>
      </c>
      <c r="G1047" s="241"/>
      <c r="H1047" s="244">
        <v>3</v>
      </c>
      <c r="I1047" s="245"/>
      <c r="J1047" s="241"/>
      <c r="K1047" s="241"/>
      <c r="L1047" s="246"/>
      <c r="M1047" s="247"/>
      <c r="N1047" s="248"/>
      <c r="O1047" s="248"/>
      <c r="P1047" s="248"/>
      <c r="Q1047" s="248"/>
      <c r="R1047" s="248"/>
      <c r="S1047" s="248"/>
      <c r="T1047" s="249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50" t="s">
        <v>145</v>
      </c>
      <c r="AU1047" s="250" t="s">
        <v>143</v>
      </c>
      <c r="AV1047" s="14" t="s">
        <v>143</v>
      </c>
      <c r="AW1047" s="14" t="s">
        <v>30</v>
      </c>
      <c r="AX1047" s="14" t="s">
        <v>81</v>
      </c>
      <c r="AY1047" s="250" t="s">
        <v>135</v>
      </c>
    </row>
    <row r="1048" s="2" customFormat="1" ht="24.15" customHeight="1">
      <c r="A1048" s="38"/>
      <c r="B1048" s="39"/>
      <c r="C1048" s="262" t="s">
        <v>1258</v>
      </c>
      <c r="D1048" s="262" t="s">
        <v>154</v>
      </c>
      <c r="E1048" s="263" t="s">
        <v>1259</v>
      </c>
      <c r="F1048" s="264" t="s">
        <v>1260</v>
      </c>
      <c r="G1048" s="265" t="s">
        <v>141</v>
      </c>
      <c r="H1048" s="266">
        <v>3</v>
      </c>
      <c r="I1048" s="267"/>
      <c r="J1048" s="268">
        <f>ROUND(I1048*H1048,2)</f>
        <v>0</v>
      </c>
      <c r="K1048" s="269"/>
      <c r="L1048" s="270"/>
      <c r="M1048" s="271" t="s">
        <v>1</v>
      </c>
      <c r="N1048" s="272" t="s">
        <v>39</v>
      </c>
      <c r="O1048" s="91"/>
      <c r="P1048" s="225">
        <f>O1048*H1048</f>
        <v>0</v>
      </c>
      <c r="Q1048" s="225">
        <v>0.00048000000000000001</v>
      </c>
      <c r="R1048" s="225">
        <f>Q1048*H1048</f>
        <v>0.0014400000000000001</v>
      </c>
      <c r="S1048" s="225">
        <v>0</v>
      </c>
      <c r="T1048" s="226">
        <f>S1048*H1048</f>
        <v>0</v>
      </c>
      <c r="U1048" s="38"/>
      <c r="V1048" s="38"/>
      <c r="W1048" s="38"/>
      <c r="X1048" s="38"/>
      <c r="Y1048" s="38"/>
      <c r="Z1048" s="38"/>
      <c r="AA1048" s="38"/>
      <c r="AB1048" s="38"/>
      <c r="AC1048" s="38"/>
      <c r="AD1048" s="38"/>
      <c r="AE1048" s="38"/>
      <c r="AR1048" s="227" t="s">
        <v>335</v>
      </c>
      <c r="AT1048" s="227" t="s">
        <v>154</v>
      </c>
      <c r="AU1048" s="227" t="s">
        <v>143</v>
      </c>
      <c r="AY1048" s="17" t="s">
        <v>135</v>
      </c>
      <c r="BE1048" s="228">
        <f>IF(N1048="základní",J1048,0)</f>
        <v>0</v>
      </c>
      <c r="BF1048" s="228">
        <f>IF(N1048="snížená",J1048,0)</f>
        <v>0</v>
      </c>
      <c r="BG1048" s="228">
        <f>IF(N1048="zákl. přenesená",J1048,0)</f>
        <v>0</v>
      </c>
      <c r="BH1048" s="228">
        <f>IF(N1048="sníž. přenesená",J1048,0)</f>
        <v>0</v>
      </c>
      <c r="BI1048" s="228">
        <f>IF(N1048="nulová",J1048,0)</f>
        <v>0</v>
      </c>
      <c r="BJ1048" s="17" t="s">
        <v>143</v>
      </c>
      <c r="BK1048" s="228">
        <f>ROUND(I1048*H1048,2)</f>
        <v>0</v>
      </c>
      <c r="BL1048" s="17" t="s">
        <v>258</v>
      </c>
      <c r="BM1048" s="227" t="s">
        <v>1261</v>
      </c>
    </row>
    <row r="1049" s="14" customFormat="1">
      <c r="A1049" s="14"/>
      <c r="B1049" s="240"/>
      <c r="C1049" s="241"/>
      <c r="D1049" s="231" t="s">
        <v>145</v>
      </c>
      <c r="E1049" s="242" t="s">
        <v>1</v>
      </c>
      <c r="F1049" s="243" t="s">
        <v>136</v>
      </c>
      <c r="G1049" s="241"/>
      <c r="H1049" s="244">
        <v>3</v>
      </c>
      <c r="I1049" s="245"/>
      <c r="J1049" s="241"/>
      <c r="K1049" s="241"/>
      <c r="L1049" s="246"/>
      <c r="M1049" s="247"/>
      <c r="N1049" s="248"/>
      <c r="O1049" s="248"/>
      <c r="P1049" s="248"/>
      <c r="Q1049" s="248"/>
      <c r="R1049" s="248"/>
      <c r="S1049" s="248"/>
      <c r="T1049" s="249"/>
      <c r="U1049" s="14"/>
      <c r="V1049" s="14"/>
      <c r="W1049" s="14"/>
      <c r="X1049" s="14"/>
      <c r="Y1049" s="14"/>
      <c r="Z1049" s="14"/>
      <c r="AA1049" s="14"/>
      <c r="AB1049" s="14"/>
      <c r="AC1049" s="14"/>
      <c r="AD1049" s="14"/>
      <c r="AE1049" s="14"/>
      <c r="AT1049" s="250" t="s">
        <v>145</v>
      </c>
      <c r="AU1049" s="250" t="s">
        <v>143</v>
      </c>
      <c r="AV1049" s="14" t="s">
        <v>143</v>
      </c>
      <c r="AW1049" s="14" t="s">
        <v>30</v>
      </c>
      <c r="AX1049" s="14" t="s">
        <v>81</v>
      </c>
      <c r="AY1049" s="250" t="s">
        <v>135</v>
      </c>
    </row>
    <row r="1050" s="2" customFormat="1" ht="24.15" customHeight="1">
      <c r="A1050" s="38"/>
      <c r="B1050" s="39"/>
      <c r="C1050" s="215" t="s">
        <v>1262</v>
      </c>
      <c r="D1050" s="215" t="s">
        <v>138</v>
      </c>
      <c r="E1050" s="216" t="s">
        <v>1263</v>
      </c>
      <c r="F1050" s="217" t="s">
        <v>1264</v>
      </c>
      <c r="G1050" s="218" t="s">
        <v>141</v>
      </c>
      <c r="H1050" s="219">
        <v>1</v>
      </c>
      <c r="I1050" s="220"/>
      <c r="J1050" s="221">
        <f>ROUND(I1050*H1050,2)</f>
        <v>0</v>
      </c>
      <c r="K1050" s="222"/>
      <c r="L1050" s="44"/>
      <c r="M1050" s="223" t="s">
        <v>1</v>
      </c>
      <c r="N1050" s="224" t="s">
        <v>39</v>
      </c>
      <c r="O1050" s="91"/>
      <c r="P1050" s="225">
        <f>O1050*H1050</f>
        <v>0</v>
      </c>
      <c r="Q1050" s="225">
        <v>0</v>
      </c>
      <c r="R1050" s="225">
        <f>Q1050*H1050</f>
        <v>0</v>
      </c>
      <c r="S1050" s="225">
        <v>0</v>
      </c>
      <c r="T1050" s="226">
        <f>S1050*H1050</f>
        <v>0</v>
      </c>
      <c r="U1050" s="38"/>
      <c r="V1050" s="38"/>
      <c r="W1050" s="38"/>
      <c r="X1050" s="38"/>
      <c r="Y1050" s="38"/>
      <c r="Z1050" s="38"/>
      <c r="AA1050" s="38"/>
      <c r="AB1050" s="38"/>
      <c r="AC1050" s="38"/>
      <c r="AD1050" s="38"/>
      <c r="AE1050" s="38"/>
      <c r="AR1050" s="227" t="s">
        <v>258</v>
      </c>
      <c r="AT1050" s="227" t="s">
        <v>138</v>
      </c>
      <c r="AU1050" s="227" t="s">
        <v>143</v>
      </c>
      <c r="AY1050" s="17" t="s">
        <v>135</v>
      </c>
      <c r="BE1050" s="228">
        <f>IF(N1050="základní",J1050,0)</f>
        <v>0</v>
      </c>
      <c r="BF1050" s="228">
        <f>IF(N1050="snížená",J1050,0)</f>
        <v>0</v>
      </c>
      <c r="BG1050" s="228">
        <f>IF(N1050="zákl. přenesená",J1050,0)</f>
        <v>0</v>
      </c>
      <c r="BH1050" s="228">
        <f>IF(N1050="sníž. přenesená",J1050,0)</f>
        <v>0</v>
      </c>
      <c r="BI1050" s="228">
        <f>IF(N1050="nulová",J1050,0)</f>
        <v>0</v>
      </c>
      <c r="BJ1050" s="17" t="s">
        <v>143</v>
      </c>
      <c r="BK1050" s="228">
        <f>ROUND(I1050*H1050,2)</f>
        <v>0</v>
      </c>
      <c r="BL1050" s="17" t="s">
        <v>258</v>
      </c>
      <c r="BM1050" s="227" t="s">
        <v>1265</v>
      </c>
    </row>
    <row r="1051" s="13" customFormat="1">
      <c r="A1051" s="13"/>
      <c r="B1051" s="229"/>
      <c r="C1051" s="230"/>
      <c r="D1051" s="231" t="s">
        <v>145</v>
      </c>
      <c r="E1051" s="232" t="s">
        <v>1</v>
      </c>
      <c r="F1051" s="233" t="s">
        <v>176</v>
      </c>
      <c r="G1051" s="230"/>
      <c r="H1051" s="232" t="s">
        <v>1</v>
      </c>
      <c r="I1051" s="234"/>
      <c r="J1051" s="230"/>
      <c r="K1051" s="230"/>
      <c r="L1051" s="235"/>
      <c r="M1051" s="236"/>
      <c r="N1051" s="237"/>
      <c r="O1051" s="237"/>
      <c r="P1051" s="237"/>
      <c r="Q1051" s="237"/>
      <c r="R1051" s="237"/>
      <c r="S1051" s="237"/>
      <c r="T1051" s="238"/>
      <c r="U1051" s="13"/>
      <c r="V1051" s="13"/>
      <c r="W1051" s="13"/>
      <c r="X1051" s="13"/>
      <c r="Y1051" s="13"/>
      <c r="Z1051" s="13"/>
      <c r="AA1051" s="13"/>
      <c r="AB1051" s="13"/>
      <c r="AC1051" s="13"/>
      <c r="AD1051" s="13"/>
      <c r="AE1051" s="13"/>
      <c r="AT1051" s="239" t="s">
        <v>145</v>
      </c>
      <c r="AU1051" s="239" t="s">
        <v>143</v>
      </c>
      <c r="AV1051" s="13" t="s">
        <v>81</v>
      </c>
      <c r="AW1051" s="13" t="s">
        <v>30</v>
      </c>
      <c r="AX1051" s="13" t="s">
        <v>73</v>
      </c>
      <c r="AY1051" s="239" t="s">
        <v>135</v>
      </c>
    </row>
    <row r="1052" s="14" customFormat="1">
      <c r="A1052" s="14"/>
      <c r="B1052" s="240"/>
      <c r="C1052" s="241"/>
      <c r="D1052" s="231" t="s">
        <v>145</v>
      </c>
      <c r="E1052" s="242" t="s">
        <v>1</v>
      </c>
      <c r="F1052" s="243" t="s">
        <v>81</v>
      </c>
      <c r="G1052" s="241"/>
      <c r="H1052" s="244">
        <v>1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0" t="s">
        <v>145</v>
      </c>
      <c r="AU1052" s="250" t="s">
        <v>143</v>
      </c>
      <c r="AV1052" s="14" t="s">
        <v>143</v>
      </c>
      <c r="AW1052" s="14" t="s">
        <v>30</v>
      </c>
      <c r="AX1052" s="14" t="s">
        <v>73</v>
      </c>
      <c r="AY1052" s="250" t="s">
        <v>135</v>
      </c>
    </row>
    <row r="1053" s="15" customFormat="1">
      <c r="A1053" s="15"/>
      <c r="B1053" s="251"/>
      <c r="C1053" s="252"/>
      <c r="D1053" s="231" t="s">
        <v>145</v>
      </c>
      <c r="E1053" s="253" t="s">
        <v>1</v>
      </c>
      <c r="F1053" s="254" t="s">
        <v>153</v>
      </c>
      <c r="G1053" s="252"/>
      <c r="H1053" s="255">
        <v>1</v>
      </c>
      <c r="I1053" s="256"/>
      <c r="J1053" s="252"/>
      <c r="K1053" s="252"/>
      <c r="L1053" s="257"/>
      <c r="M1053" s="258"/>
      <c r="N1053" s="259"/>
      <c r="O1053" s="259"/>
      <c r="P1053" s="259"/>
      <c r="Q1053" s="259"/>
      <c r="R1053" s="259"/>
      <c r="S1053" s="259"/>
      <c r="T1053" s="260"/>
      <c r="U1053" s="15"/>
      <c r="V1053" s="15"/>
      <c r="W1053" s="15"/>
      <c r="X1053" s="15"/>
      <c r="Y1053" s="15"/>
      <c r="Z1053" s="15"/>
      <c r="AA1053" s="15"/>
      <c r="AB1053" s="15"/>
      <c r="AC1053" s="15"/>
      <c r="AD1053" s="15"/>
      <c r="AE1053" s="15"/>
      <c r="AT1053" s="261" t="s">
        <v>145</v>
      </c>
      <c r="AU1053" s="261" t="s">
        <v>143</v>
      </c>
      <c r="AV1053" s="15" t="s">
        <v>142</v>
      </c>
      <c r="AW1053" s="15" t="s">
        <v>30</v>
      </c>
      <c r="AX1053" s="15" t="s">
        <v>81</v>
      </c>
      <c r="AY1053" s="261" t="s">
        <v>135</v>
      </c>
    </row>
    <row r="1054" s="2" customFormat="1" ht="16.5" customHeight="1">
      <c r="A1054" s="38"/>
      <c r="B1054" s="39"/>
      <c r="C1054" s="262" t="s">
        <v>1266</v>
      </c>
      <c r="D1054" s="262" t="s">
        <v>154</v>
      </c>
      <c r="E1054" s="263" t="s">
        <v>1267</v>
      </c>
      <c r="F1054" s="264" t="s">
        <v>1268</v>
      </c>
      <c r="G1054" s="265" t="s">
        <v>141</v>
      </c>
      <c r="H1054" s="266">
        <v>1</v>
      </c>
      <c r="I1054" s="267"/>
      <c r="J1054" s="268">
        <f>ROUND(I1054*H1054,2)</f>
        <v>0</v>
      </c>
      <c r="K1054" s="269"/>
      <c r="L1054" s="270"/>
      <c r="M1054" s="271" t="s">
        <v>1</v>
      </c>
      <c r="N1054" s="272" t="s">
        <v>39</v>
      </c>
      <c r="O1054" s="91"/>
      <c r="P1054" s="225">
        <f>O1054*H1054</f>
        <v>0</v>
      </c>
      <c r="Q1054" s="225">
        <v>0.001</v>
      </c>
      <c r="R1054" s="225">
        <f>Q1054*H1054</f>
        <v>0.001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335</v>
      </c>
      <c r="AT1054" s="227" t="s">
        <v>154</v>
      </c>
      <c r="AU1054" s="227" t="s">
        <v>143</v>
      </c>
      <c r="AY1054" s="17" t="s">
        <v>135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143</v>
      </c>
      <c r="BK1054" s="228">
        <f>ROUND(I1054*H1054,2)</f>
        <v>0</v>
      </c>
      <c r="BL1054" s="17" t="s">
        <v>258</v>
      </c>
      <c r="BM1054" s="227" t="s">
        <v>1269</v>
      </c>
    </row>
    <row r="1055" s="14" customFormat="1">
      <c r="A1055" s="14"/>
      <c r="B1055" s="240"/>
      <c r="C1055" s="241"/>
      <c r="D1055" s="231" t="s">
        <v>145</v>
      </c>
      <c r="E1055" s="242" t="s">
        <v>1</v>
      </c>
      <c r="F1055" s="243" t="s">
        <v>81</v>
      </c>
      <c r="G1055" s="241"/>
      <c r="H1055" s="244">
        <v>1</v>
      </c>
      <c r="I1055" s="245"/>
      <c r="J1055" s="241"/>
      <c r="K1055" s="241"/>
      <c r="L1055" s="246"/>
      <c r="M1055" s="247"/>
      <c r="N1055" s="248"/>
      <c r="O1055" s="248"/>
      <c r="P1055" s="248"/>
      <c r="Q1055" s="248"/>
      <c r="R1055" s="248"/>
      <c r="S1055" s="248"/>
      <c r="T1055" s="249"/>
      <c r="U1055" s="14"/>
      <c r="V1055" s="14"/>
      <c r="W1055" s="14"/>
      <c r="X1055" s="14"/>
      <c r="Y1055" s="14"/>
      <c r="Z1055" s="14"/>
      <c r="AA1055" s="14"/>
      <c r="AB1055" s="14"/>
      <c r="AC1055" s="14"/>
      <c r="AD1055" s="14"/>
      <c r="AE1055" s="14"/>
      <c r="AT1055" s="250" t="s">
        <v>145</v>
      </c>
      <c r="AU1055" s="250" t="s">
        <v>143</v>
      </c>
      <c r="AV1055" s="14" t="s">
        <v>143</v>
      </c>
      <c r="AW1055" s="14" t="s">
        <v>30</v>
      </c>
      <c r="AX1055" s="14" t="s">
        <v>81</v>
      </c>
      <c r="AY1055" s="250" t="s">
        <v>135</v>
      </c>
    </row>
    <row r="1056" s="2" customFormat="1" ht="33" customHeight="1">
      <c r="A1056" s="38"/>
      <c r="B1056" s="39"/>
      <c r="C1056" s="215" t="s">
        <v>1270</v>
      </c>
      <c r="D1056" s="215" t="s">
        <v>138</v>
      </c>
      <c r="E1056" s="216" t="s">
        <v>1271</v>
      </c>
      <c r="F1056" s="217" t="s">
        <v>1272</v>
      </c>
      <c r="G1056" s="218" t="s">
        <v>141</v>
      </c>
      <c r="H1056" s="219">
        <v>4</v>
      </c>
      <c r="I1056" s="220"/>
      <c r="J1056" s="221">
        <f>ROUND(I1056*H1056,2)</f>
        <v>0</v>
      </c>
      <c r="K1056" s="222"/>
      <c r="L1056" s="44"/>
      <c r="M1056" s="223" t="s">
        <v>1</v>
      </c>
      <c r="N1056" s="224" t="s">
        <v>39</v>
      </c>
      <c r="O1056" s="91"/>
      <c r="P1056" s="225">
        <f>O1056*H1056</f>
        <v>0</v>
      </c>
      <c r="Q1056" s="225">
        <v>0</v>
      </c>
      <c r="R1056" s="225">
        <f>Q1056*H1056</f>
        <v>0</v>
      </c>
      <c r="S1056" s="225">
        <v>0.001</v>
      </c>
      <c r="T1056" s="226">
        <f>S1056*H1056</f>
        <v>0.0040000000000000001</v>
      </c>
      <c r="U1056" s="38"/>
      <c r="V1056" s="38"/>
      <c r="W1056" s="38"/>
      <c r="X1056" s="38"/>
      <c r="Y1056" s="38"/>
      <c r="Z1056" s="38"/>
      <c r="AA1056" s="38"/>
      <c r="AB1056" s="38"/>
      <c r="AC1056" s="38"/>
      <c r="AD1056" s="38"/>
      <c r="AE1056" s="38"/>
      <c r="AR1056" s="227" t="s">
        <v>258</v>
      </c>
      <c r="AT1056" s="227" t="s">
        <v>138</v>
      </c>
      <c r="AU1056" s="227" t="s">
        <v>143</v>
      </c>
      <c r="AY1056" s="17" t="s">
        <v>135</v>
      </c>
      <c r="BE1056" s="228">
        <f>IF(N1056="základní",J1056,0)</f>
        <v>0</v>
      </c>
      <c r="BF1056" s="228">
        <f>IF(N1056="snížená",J1056,0)</f>
        <v>0</v>
      </c>
      <c r="BG1056" s="228">
        <f>IF(N1056="zákl. přenesená",J1056,0)</f>
        <v>0</v>
      </c>
      <c r="BH1056" s="228">
        <f>IF(N1056="sníž. přenesená",J1056,0)</f>
        <v>0</v>
      </c>
      <c r="BI1056" s="228">
        <f>IF(N1056="nulová",J1056,0)</f>
        <v>0</v>
      </c>
      <c r="BJ1056" s="17" t="s">
        <v>143</v>
      </c>
      <c r="BK1056" s="228">
        <f>ROUND(I1056*H1056,2)</f>
        <v>0</v>
      </c>
      <c r="BL1056" s="17" t="s">
        <v>258</v>
      </c>
      <c r="BM1056" s="227" t="s">
        <v>1273</v>
      </c>
    </row>
    <row r="1057" s="13" customFormat="1">
      <c r="A1057" s="13"/>
      <c r="B1057" s="229"/>
      <c r="C1057" s="230"/>
      <c r="D1057" s="231" t="s">
        <v>145</v>
      </c>
      <c r="E1057" s="232" t="s">
        <v>1</v>
      </c>
      <c r="F1057" s="233" t="s">
        <v>968</v>
      </c>
      <c r="G1057" s="230"/>
      <c r="H1057" s="232" t="s">
        <v>1</v>
      </c>
      <c r="I1057" s="234"/>
      <c r="J1057" s="230"/>
      <c r="K1057" s="230"/>
      <c r="L1057" s="235"/>
      <c r="M1057" s="236"/>
      <c r="N1057" s="237"/>
      <c r="O1057" s="237"/>
      <c r="P1057" s="237"/>
      <c r="Q1057" s="237"/>
      <c r="R1057" s="237"/>
      <c r="S1057" s="237"/>
      <c r="T1057" s="238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39" t="s">
        <v>145</v>
      </c>
      <c r="AU1057" s="239" t="s">
        <v>143</v>
      </c>
      <c r="AV1057" s="13" t="s">
        <v>81</v>
      </c>
      <c r="AW1057" s="13" t="s">
        <v>30</v>
      </c>
      <c r="AX1057" s="13" t="s">
        <v>73</v>
      </c>
      <c r="AY1057" s="239" t="s">
        <v>135</v>
      </c>
    </row>
    <row r="1058" s="14" customFormat="1">
      <c r="A1058" s="14"/>
      <c r="B1058" s="240"/>
      <c r="C1058" s="241"/>
      <c r="D1058" s="231" t="s">
        <v>145</v>
      </c>
      <c r="E1058" s="242" t="s">
        <v>1</v>
      </c>
      <c r="F1058" s="243" t="s">
        <v>73</v>
      </c>
      <c r="G1058" s="241"/>
      <c r="H1058" s="244">
        <v>0</v>
      </c>
      <c r="I1058" s="245"/>
      <c r="J1058" s="241"/>
      <c r="K1058" s="241"/>
      <c r="L1058" s="246"/>
      <c r="M1058" s="247"/>
      <c r="N1058" s="248"/>
      <c r="O1058" s="248"/>
      <c r="P1058" s="248"/>
      <c r="Q1058" s="248"/>
      <c r="R1058" s="248"/>
      <c r="S1058" s="248"/>
      <c r="T1058" s="249"/>
      <c r="U1058" s="14"/>
      <c r="V1058" s="14"/>
      <c r="W1058" s="14"/>
      <c r="X1058" s="14"/>
      <c r="Y1058" s="14"/>
      <c r="Z1058" s="14"/>
      <c r="AA1058" s="14"/>
      <c r="AB1058" s="14"/>
      <c r="AC1058" s="14"/>
      <c r="AD1058" s="14"/>
      <c r="AE1058" s="14"/>
      <c r="AT1058" s="250" t="s">
        <v>145</v>
      </c>
      <c r="AU1058" s="250" t="s">
        <v>143</v>
      </c>
      <c r="AV1058" s="14" t="s">
        <v>143</v>
      </c>
      <c r="AW1058" s="14" t="s">
        <v>30</v>
      </c>
      <c r="AX1058" s="14" t="s">
        <v>73</v>
      </c>
      <c r="AY1058" s="250" t="s">
        <v>135</v>
      </c>
    </row>
    <row r="1059" s="13" customFormat="1">
      <c r="A1059" s="13"/>
      <c r="B1059" s="229"/>
      <c r="C1059" s="230"/>
      <c r="D1059" s="231" t="s">
        <v>145</v>
      </c>
      <c r="E1059" s="232" t="s">
        <v>1</v>
      </c>
      <c r="F1059" s="233" t="s">
        <v>173</v>
      </c>
      <c r="G1059" s="230"/>
      <c r="H1059" s="232" t="s">
        <v>1</v>
      </c>
      <c r="I1059" s="234"/>
      <c r="J1059" s="230"/>
      <c r="K1059" s="230"/>
      <c r="L1059" s="235"/>
      <c r="M1059" s="236"/>
      <c r="N1059" s="237"/>
      <c r="O1059" s="237"/>
      <c r="P1059" s="237"/>
      <c r="Q1059" s="237"/>
      <c r="R1059" s="237"/>
      <c r="S1059" s="237"/>
      <c r="T1059" s="238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39" t="s">
        <v>145</v>
      </c>
      <c r="AU1059" s="239" t="s">
        <v>143</v>
      </c>
      <c r="AV1059" s="13" t="s">
        <v>81</v>
      </c>
      <c r="AW1059" s="13" t="s">
        <v>30</v>
      </c>
      <c r="AX1059" s="13" t="s">
        <v>73</v>
      </c>
      <c r="AY1059" s="239" t="s">
        <v>135</v>
      </c>
    </row>
    <row r="1060" s="14" customFormat="1">
      <c r="A1060" s="14"/>
      <c r="B1060" s="240"/>
      <c r="C1060" s="241"/>
      <c r="D1060" s="231" t="s">
        <v>145</v>
      </c>
      <c r="E1060" s="242" t="s">
        <v>1</v>
      </c>
      <c r="F1060" s="243" t="s">
        <v>81</v>
      </c>
      <c r="G1060" s="241"/>
      <c r="H1060" s="244">
        <v>1</v>
      </c>
      <c r="I1060" s="245"/>
      <c r="J1060" s="241"/>
      <c r="K1060" s="241"/>
      <c r="L1060" s="246"/>
      <c r="M1060" s="247"/>
      <c r="N1060" s="248"/>
      <c r="O1060" s="248"/>
      <c r="P1060" s="248"/>
      <c r="Q1060" s="248"/>
      <c r="R1060" s="248"/>
      <c r="S1060" s="248"/>
      <c r="T1060" s="249"/>
      <c r="U1060" s="14"/>
      <c r="V1060" s="14"/>
      <c r="W1060" s="14"/>
      <c r="X1060" s="14"/>
      <c r="Y1060" s="14"/>
      <c r="Z1060" s="14"/>
      <c r="AA1060" s="14"/>
      <c r="AB1060" s="14"/>
      <c r="AC1060" s="14"/>
      <c r="AD1060" s="14"/>
      <c r="AE1060" s="14"/>
      <c r="AT1060" s="250" t="s">
        <v>145</v>
      </c>
      <c r="AU1060" s="250" t="s">
        <v>143</v>
      </c>
      <c r="AV1060" s="14" t="s">
        <v>143</v>
      </c>
      <c r="AW1060" s="14" t="s">
        <v>30</v>
      </c>
      <c r="AX1060" s="14" t="s">
        <v>73</v>
      </c>
      <c r="AY1060" s="250" t="s">
        <v>135</v>
      </c>
    </row>
    <row r="1061" s="13" customFormat="1">
      <c r="A1061" s="13"/>
      <c r="B1061" s="229"/>
      <c r="C1061" s="230"/>
      <c r="D1061" s="231" t="s">
        <v>145</v>
      </c>
      <c r="E1061" s="232" t="s">
        <v>1</v>
      </c>
      <c r="F1061" s="233" t="s">
        <v>735</v>
      </c>
      <c r="G1061" s="230"/>
      <c r="H1061" s="232" t="s">
        <v>1</v>
      </c>
      <c r="I1061" s="234"/>
      <c r="J1061" s="230"/>
      <c r="K1061" s="230"/>
      <c r="L1061" s="235"/>
      <c r="M1061" s="236"/>
      <c r="N1061" s="237"/>
      <c r="O1061" s="237"/>
      <c r="P1061" s="237"/>
      <c r="Q1061" s="237"/>
      <c r="R1061" s="237"/>
      <c r="S1061" s="237"/>
      <c r="T1061" s="238"/>
      <c r="U1061" s="13"/>
      <c r="V1061" s="13"/>
      <c r="W1061" s="13"/>
      <c r="X1061" s="13"/>
      <c r="Y1061" s="13"/>
      <c r="Z1061" s="13"/>
      <c r="AA1061" s="13"/>
      <c r="AB1061" s="13"/>
      <c r="AC1061" s="13"/>
      <c r="AD1061" s="13"/>
      <c r="AE1061" s="13"/>
      <c r="AT1061" s="239" t="s">
        <v>145</v>
      </c>
      <c r="AU1061" s="239" t="s">
        <v>143</v>
      </c>
      <c r="AV1061" s="13" t="s">
        <v>81</v>
      </c>
      <c r="AW1061" s="13" t="s">
        <v>30</v>
      </c>
      <c r="AX1061" s="13" t="s">
        <v>73</v>
      </c>
      <c r="AY1061" s="239" t="s">
        <v>135</v>
      </c>
    </row>
    <row r="1062" s="14" customFormat="1">
      <c r="A1062" s="14"/>
      <c r="B1062" s="240"/>
      <c r="C1062" s="241"/>
      <c r="D1062" s="231" t="s">
        <v>145</v>
      </c>
      <c r="E1062" s="242" t="s">
        <v>1</v>
      </c>
      <c r="F1062" s="243" t="s">
        <v>73</v>
      </c>
      <c r="G1062" s="241"/>
      <c r="H1062" s="244">
        <v>0</v>
      </c>
      <c r="I1062" s="245"/>
      <c r="J1062" s="241"/>
      <c r="K1062" s="241"/>
      <c r="L1062" s="246"/>
      <c r="M1062" s="247"/>
      <c r="N1062" s="248"/>
      <c r="O1062" s="248"/>
      <c r="P1062" s="248"/>
      <c r="Q1062" s="248"/>
      <c r="R1062" s="248"/>
      <c r="S1062" s="248"/>
      <c r="T1062" s="249"/>
      <c r="U1062" s="14"/>
      <c r="V1062" s="14"/>
      <c r="W1062" s="14"/>
      <c r="X1062" s="14"/>
      <c r="Y1062" s="14"/>
      <c r="Z1062" s="14"/>
      <c r="AA1062" s="14"/>
      <c r="AB1062" s="14"/>
      <c r="AC1062" s="14"/>
      <c r="AD1062" s="14"/>
      <c r="AE1062" s="14"/>
      <c r="AT1062" s="250" t="s">
        <v>145</v>
      </c>
      <c r="AU1062" s="250" t="s">
        <v>143</v>
      </c>
      <c r="AV1062" s="14" t="s">
        <v>143</v>
      </c>
      <c r="AW1062" s="14" t="s">
        <v>30</v>
      </c>
      <c r="AX1062" s="14" t="s">
        <v>73</v>
      </c>
      <c r="AY1062" s="250" t="s">
        <v>135</v>
      </c>
    </row>
    <row r="1063" s="13" customFormat="1">
      <c r="A1063" s="13"/>
      <c r="B1063" s="229"/>
      <c r="C1063" s="230"/>
      <c r="D1063" s="231" t="s">
        <v>145</v>
      </c>
      <c r="E1063" s="232" t="s">
        <v>1</v>
      </c>
      <c r="F1063" s="233" t="s">
        <v>970</v>
      </c>
      <c r="G1063" s="230"/>
      <c r="H1063" s="232" t="s">
        <v>1</v>
      </c>
      <c r="I1063" s="234"/>
      <c r="J1063" s="230"/>
      <c r="K1063" s="230"/>
      <c r="L1063" s="235"/>
      <c r="M1063" s="236"/>
      <c r="N1063" s="237"/>
      <c r="O1063" s="237"/>
      <c r="P1063" s="237"/>
      <c r="Q1063" s="237"/>
      <c r="R1063" s="237"/>
      <c r="S1063" s="237"/>
      <c r="T1063" s="238"/>
      <c r="U1063" s="13"/>
      <c r="V1063" s="13"/>
      <c r="W1063" s="13"/>
      <c r="X1063" s="13"/>
      <c r="Y1063" s="13"/>
      <c r="Z1063" s="13"/>
      <c r="AA1063" s="13"/>
      <c r="AB1063" s="13"/>
      <c r="AC1063" s="13"/>
      <c r="AD1063" s="13"/>
      <c r="AE1063" s="13"/>
      <c r="AT1063" s="239" t="s">
        <v>145</v>
      </c>
      <c r="AU1063" s="239" t="s">
        <v>143</v>
      </c>
      <c r="AV1063" s="13" t="s">
        <v>81</v>
      </c>
      <c r="AW1063" s="13" t="s">
        <v>30</v>
      </c>
      <c r="AX1063" s="13" t="s">
        <v>73</v>
      </c>
      <c r="AY1063" s="239" t="s">
        <v>135</v>
      </c>
    </row>
    <row r="1064" s="14" customFormat="1">
      <c r="A1064" s="14"/>
      <c r="B1064" s="240"/>
      <c r="C1064" s="241"/>
      <c r="D1064" s="231" t="s">
        <v>145</v>
      </c>
      <c r="E1064" s="242" t="s">
        <v>1</v>
      </c>
      <c r="F1064" s="243" t="s">
        <v>81</v>
      </c>
      <c r="G1064" s="241"/>
      <c r="H1064" s="244">
        <v>1</v>
      </c>
      <c r="I1064" s="245"/>
      <c r="J1064" s="241"/>
      <c r="K1064" s="241"/>
      <c r="L1064" s="246"/>
      <c r="M1064" s="247"/>
      <c r="N1064" s="248"/>
      <c r="O1064" s="248"/>
      <c r="P1064" s="248"/>
      <c r="Q1064" s="248"/>
      <c r="R1064" s="248"/>
      <c r="S1064" s="248"/>
      <c r="T1064" s="249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50" t="s">
        <v>145</v>
      </c>
      <c r="AU1064" s="250" t="s">
        <v>143</v>
      </c>
      <c r="AV1064" s="14" t="s">
        <v>143</v>
      </c>
      <c r="AW1064" s="14" t="s">
        <v>30</v>
      </c>
      <c r="AX1064" s="14" t="s">
        <v>73</v>
      </c>
      <c r="AY1064" s="250" t="s">
        <v>135</v>
      </c>
    </row>
    <row r="1065" s="13" customFormat="1">
      <c r="A1065" s="13"/>
      <c r="B1065" s="229"/>
      <c r="C1065" s="230"/>
      <c r="D1065" s="231" t="s">
        <v>145</v>
      </c>
      <c r="E1065" s="232" t="s">
        <v>1</v>
      </c>
      <c r="F1065" s="233" t="s">
        <v>176</v>
      </c>
      <c r="G1065" s="230"/>
      <c r="H1065" s="232" t="s">
        <v>1</v>
      </c>
      <c r="I1065" s="234"/>
      <c r="J1065" s="230"/>
      <c r="K1065" s="230"/>
      <c r="L1065" s="235"/>
      <c r="M1065" s="236"/>
      <c r="N1065" s="237"/>
      <c r="O1065" s="237"/>
      <c r="P1065" s="237"/>
      <c r="Q1065" s="237"/>
      <c r="R1065" s="237"/>
      <c r="S1065" s="237"/>
      <c r="T1065" s="238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39" t="s">
        <v>145</v>
      </c>
      <c r="AU1065" s="239" t="s">
        <v>143</v>
      </c>
      <c r="AV1065" s="13" t="s">
        <v>81</v>
      </c>
      <c r="AW1065" s="13" t="s">
        <v>30</v>
      </c>
      <c r="AX1065" s="13" t="s">
        <v>73</v>
      </c>
      <c r="AY1065" s="239" t="s">
        <v>135</v>
      </c>
    </row>
    <row r="1066" s="14" customFormat="1">
      <c r="A1066" s="14"/>
      <c r="B1066" s="240"/>
      <c r="C1066" s="241"/>
      <c r="D1066" s="231" t="s">
        <v>145</v>
      </c>
      <c r="E1066" s="242" t="s">
        <v>1</v>
      </c>
      <c r="F1066" s="243" t="s">
        <v>81</v>
      </c>
      <c r="G1066" s="241"/>
      <c r="H1066" s="244">
        <v>1</v>
      </c>
      <c r="I1066" s="245"/>
      <c r="J1066" s="241"/>
      <c r="K1066" s="241"/>
      <c r="L1066" s="246"/>
      <c r="M1066" s="247"/>
      <c r="N1066" s="248"/>
      <c r="O1066" s="248"/>
      <c r="P1066" s="248"/>
      <c r="Q1066" s="248"/>
      <c r="R1066" s="248"/>
      <c r="S1066" s="248"/>
      <c r="T1066" s="249"/>
      <c r="U1066" s="14"/>
      <c r="V1066" s="14"/>
      <c r="W1066" s="14"/>
      <c r="X1066" s="14"/>
      <c r="Y1066" s="14"/>
      <c r="Z1066" s="14"/>
      <c r="AA1066" s="14"/>
      <c r="AB1066" s="14"/>
      <c r="AC1066" s="14"/>
      <c r="AD1066" s="14"/>
      <c r="AE1066" s="14"/>
      <c r="AT1066" s="250" t="s">
        <v>145</v>
      </c>
      <c r="AU1066" s="250" t="s">
        <v>143</v>
      </c>
      <c r="AV1066" s="14" t="s">
        <v>143</v>
      </c>
      <c r="AW1066" s="14" t="s">
        <v>30</v>
      </c>
      <c r="AX1066" s="14" t="s">
        <v>73</v>
      </c>
      <c r="AY1066" s="250" t="s">
        <v>135</v>
      </c>
    </row>
    <row r="1067" s="13" customFormat="1">
      <c r="A1067" s="13"/>
      <c r="B1067" s="229"/>
      <c r="C1067" s="230"/>
      <c r="D1067" s="231" t="s">
        <v>145</v>
      </c>
      <c r="E1067" s="232" t="s">
        <v>1</v>
      </c>
      <c r="F1067" s="233" t="s">
        <v>175</v>
      </c>
      <c r="G1067" s="230"/>
      <c r="H1067" s="232" t="s">
        <v>1</v>
      </c>
      <c r="I1067" s="234"/>
      <c r="J1067" s="230"/>
      <c r="K1067" s="230"/>
      <c r="L1067" s="235"/>
      <c r="M1067" s="236"/>
      <c r="N1067" s="237"/>
      <c r="O1067" s="237"/>
      <c r="P1067" s="237"/>
      <c r="Q1067" s="237"/>
      <c r="R1067" s="237"/>
      <c r="S1067" s="237"/>
      <c r="T1067" s="238"/>
      <c r="U1067" s="13"/>
      <c r="V1067" s="13"/>
      <c r="W1067" s="13"/>
      <c r="X1067" s="13"/>
      <c r="Y1067" s="13"/>
      <c r="Z1067" s="13"/>
      <c r="AA1067" s="13"/>
      <c r="AB1067" s="13"/>
      <c r="AC1067" s="13"/>
      <c r="AD1067" s="13"/>
      <c r="AE1067" s="13"/>
      <c r="AT1067" s="239" t="s">
        <v>145</v>
      </c>
      <c r="AU1067" s="239" t="s">
        <v>143</v>
      </c>
      <c r="AV1067" s="13" t="s">
        <v>81</v>
      </c>
      <c r="AW1067" s="13" t="s">
        <v>30</v>
      </c>
      <c r="AX1067" s="13" t="s">
        <v>73</v>
      </c>
      <c r="AY1067" s="239" t="s">
        <v>135</v>
      </c>
    </row>
    <row r="1068" s="14" customFormat="1">
      <c r="A1068" s="14"/>
      <c r="B1068" s="240"/>
      <c r="C1068" s="241"/>
      <c r="D1068" s="231" t="s">
        <v>145</v>
      </c>
      <c r="E1068" s="242" t="s">
        <v>1</v>
      </c>
      <c r="F1068" s="243" t="s">
        <v>81</v>
      </c>
      <c r="G1068" s="241"/>
      <c r="H1068" s="244">
        <v>1</v>
      </c>
      <c r="I1068" s="245"/>
      <c r="J1068" s="241"/>
      <c r="K1068" s="241"/>
      <c r="L1068" s="246"/>
      <c r="M1068" s="247"/>
      <c r="N1068" s="248"/>
      <c r="O1068" s="248"/>
      <c r="P1068" s="248"/>
      <c r="Q1068" s="248"/>
      <c r="R1068" s="248"/>
      <c r="S1068" s="248"/>
      <c r="T1068" s="249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50" t="s">
        <v>145</v>
      </c>
      <c r="AU1068" s="250" t="s">
        <v>143</v>
      </c>
      <c r="AV1068" s="14" t="s">
        <v>143</v>
      </c>
      <c r="AW1068" s="14" t="s">
        <v>30</v>
      </c>
      <c r="AX1068" s="14" t="s">
        <v>73</v>
      </c>
      <c r="AY1068" s="250" t="s">
        <v>135</v>
      </c>
    </row>
    <row r="1069" s="15" customFormat="1">
      <c r="A1069" s="15"/>
      <c r="B1069" s="251"/>
      <c r="C1069" s="252"/>
      <c r="D1069" s="231" t="s">
        <v>145</v>
      </c>
      <c r="E1069" s="253" t="s">
        <v>1</v>
      </c>
      <c r="F1069" s="254" t="s">
        <v>153</v>
      </c>
      <c r="G1069" s="252"/>
      <c r="H1069" s="255">
        <v>4</v>
      </c>
      <c r="I1069" s="256"/>
      <c r="J1069" s="252"/>
      <c r="K1069" s="252"/>
      <c r="L1069" s="257"/>
      <c r="M1069" s="258"/>
      <c r="N1069" s="259"/>
      <c r="O1069" s="259"/>
      <c r="P1069" s="259"/>
      <c r="Q1069" s="259"/>
      <c r="R1069" s="259"/>
      <c r="S1069" s="259"/>
      <c r="T1069" s="260"/>
      <c r="U1069" s="15"/>
      <c r="V1069" s="15"/>
      <c r="W1069" s="15"/>
      <c r="X1069" s="15"/>
      <c r="Y1069" s="15"/>
      <c r="Z1069" s="15"/>
      <c r="AA1069" s="15"/>
      <c r="AB1069" s="15"/>
      <c r="AC1069" s="15"/>
      <c r="AD1069" s="15"/>
      <c r="AE1069" s="15"/>
      <c r="AT1069" s="261" t="s">
        <v>145</v>
      </c>
      <c r="AU1069" s="261" t="s">
        <v>143</v>
      </c>
      <c r="AV1069" s="15" t="s">
        <v>142</v>
      </c>
      <c r="AW1069" s="15" t="s">
        <v>30</v>
      </c>
      <c r="AX1069" s="15" t="s">
        <v>81</v>
      </c>
      <c r="AY1069" s="261" t="s">
        <v>135</v>
      </c>
    </row>
    <row r="1070" s="2" customFormat="1" ht="33" customHeight="1">
      <c r="A1070" s="38"/>
      <c r="B1070" s="39"/>
      <c r="C1070" s="215" t="s">
        <v>1274</v>
      </c>
      <c r="D1070" s="215" t="s">
        <v>138</v>
      </c>
      <c r="E1070" s="216" t="s">
        <v>1275</v>
      </c>
      <c r="F1070" s="217" t="s">
        <v>1276</v>
      </c>
      <c r="G1070" s="218" t="s">
        <v>324</v>
      </c>
      <c r="H1070" s="219">
        <v>60</v>
      </c>
      <c r="I1070" s="220"/>
      <c r="J1070" s="221">
        <f>ROUND(I1070*H1070,2)</f>
        <v>0</v>
      </c>
      <c r="K1070" s="222"/>
      <c r="L1070" s="44"/>
      <c r="M1070" s="223" t="s">
        <v>1</v>
      </c>
      <c r="N1070" s="224" t="s">
        <v>39</v>
      </c>
      <c r="O1070" s="91"/>
      <c r="P1070" s="225">
        <f>O1070*H1070</f>
        <v>0</v>
      </c>
      <c r="Q1070" s="225">
        <v>0</v>
      </c>
      <c r="R1070" s="225">
        <f>Q1070*H1070</f>
        <v>0</v>
      </c>
      <c r="S1070" s="225">
        <v>0</v>
      </c>
      <c r="T1070" s="226">
        <f>S1070*H1070</f>
        <v>0</v>
      </c>
      <c r="U1070" s="38"/>
      <c r="V1070" s="38"/>
      <c r="W1070" s="38"/>
      <c r="X1070" s="38"/>
      <c r="Y1070" s="38"/>
      <c r="Z1070" s="38"/>
      <c r="AA1070" s="38"/>
      <c r="AB1070" s="38"/>
      <c r="AC1070" s="38"/>
      <c r="AD1070" s="38"/>
      <c r="AE1070" s="38"/>
      <c r="AR1070" s="227" t="s">
        <v>258</v>
      </c>
      <c r="AT1070" s="227" t="s">
        <v>138</v>
      </c>
      <c r="AU1070" s="227" t="s">
        <v>143</v>
      </c>
      <c r="AY1070" s="17" t="s">
        <v>135</v>
      </c>
      <c r="BE1070" s="228">
        <f>IF(N1070="základní",J1070,0)</f>
        <v>0</v>
      </c>
      <c r="BF1070" s="228">
        <f>IF(N1070="snížená",J1070,0)</f>
        <v>0</v>
      </c>
      <c r="BG1070" s="228">
        <f>IF(N1070="zákl. přenesená",J1070,0)</f>
        <v>0</v>
      </c>
      <c r="BH1070" s="228">
        <f>IF(N1070="sníž. přenesená",J1070,0)</f>
        <v>0</v>
      </c>
      <c r="BI1070" s="228">
        <f>IF(N1070="nulová",J1070,0)</f>
        <v>0</v>
      </c>
      <c r="BJ1070" s="17" t="s">
        <v>143</v>
      </c>
      <c r="BK1070" s="228">
        <f>ROUND(I1070*H1070,2)</f>
        <v>0</v>
      </c>
      <c r="BL1070" s="17" t="s">
        <v>258</v>
      </c>
      <c r="BM1070" s="227" t="s">
        <v>1277</v>
      </c>
    </row>
    <row r="1071" s="13" customFormat="1">
      <c r="A1071" s="13"/>
      <c r="B1071" s="229"/>
      <c r="C1071" s="230"/>
      <c r="D1071" s="231" t="s">
        <v>145</v>
      </c>
      <c r="E1071" s="232" t="s">
        <v>1</v>
      </c>
      <c r="F1071" s="233" t="s">
        <v>1278</v>
      </c>
      <c r="G1071" s="230"/>
      <c r="H1071" s="232" t="s">
        <v>1</v>
      </c>
      <c r="I1071" s="234"/>
      <c r="J1071" s="230"/>
      <c r="K1071" s="230"/>
      <c r="L1071" s="235"/>
      <c r="M1071" s="236"/>
      <c r="N1071" s="237"/>
      <c r="O1071" s="237"/>
      <c r="P1071" s="237"/>
      <c r="Q1071" s="237"/>
      <c r="R1071" s="237"/>
      <c r="S1071" s="237"/>
      <c r="T1071" s="238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9" t="s">
        <v>145</v>
      </c>
      <c r="AU1071" s="239" t="s">
        <v>143</v>
      </c>
      <c r="AV1071" s="13" t="s">
        <v>81</v>
      </c>
      <c r="AW1071" s="13" t="s">
        <v>30</v>
      </c>
      <c r="AX1071" s="13" t="s">
        <v>73</v>
      </c>
      <c r="AY1071" s="239" t="s">
        <v>135</v>
      </c>
    </row>
    <row r="1072" s="14" customFormat="1">
      <c r="A1072" s="14"/>
      <c r="B1072" s="240"/>
      <c r="C1072" s="241"/>
      <c r="D1072" s="231" t="s">
        <v>145</v>
      </c>
      <c r="E1072" s="242" t="s">
        <v>1</v>
      </c>
      <c r="F1072" s="243" t="s">
        <v>484</v>
      </c>
      <c r="G1072" s="241"/>
      <c r="H1072" s="244">
        <v>60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0" t="s">
        <v>145</v>
      </c>
      <c r="AU1072" s="250" t="s">
        <v>143</v>
      </c>
      <c r="AV1072" s="14" t="s">
        <v>143</v>
      </c>
      <c r="AW1072" s="14" t="s">
        <v>30</v>
      </c>
      <c r="AX1072" s="14" t="s">
        <v>81</v>
      </c>
      <c r="AY1072" s="250" t="s">
        <v>135</v>
      </c>
    </row>
    <row r="1073" s="2" customFormat="1" ht="24.15" customHeight="1">
      <c r="A1073" s="38"/>
      <c r="B1073" s="39"/>
      <c r="C1073" s="262" t="s">
        <v>1279</v>
      </c>
      <c r="D1073" s="262" t="s">
        <v>154</v>
      </c>
      <c r="E1073" s="263" t="s">
        <v>1280</v>
      </c>
      <c r="F1073" s="264" t="s">
        <v>1281</v>
      </c>
      <c r="G1073" s="265" t="s">
        <v>324</v>
      </c>
      <c r="H1073" s="266">
        <v>60</v>
      </c>
      <c r="I1073" s="267"/>
      <c r="J1073" s="268">
        <f>ROUND(I1073*H1073,2)</f>
        <v>0</v>
      </c>
      <c r="K1073" s="269"/>
      <c r="L1073" s="270"/>
      <c r="M1073" s="271" t="s">
        <v>1</v>
      </c>
      <c r="N1073" s="272" t="s">
        <v>39</v>
      </c>
      <c r="O1073" s="91"/>
      <c r="P1073" s="225">
        <f>O1073*H1073</f>
        <v>0</v>
      </c>
      <c r="Q1073" s="225">
        <v>8.0000000000000007E-05</v>
      </c>
      <c r="R1073" s="225">
        <f>Q1073*H1073</f>
        <v>0.0048000000000000004</v>
      </c>
      <c r="S1073" s="225">
        <v>0</v>
      </c>
      <c r="T1073" s="226">
        <f>S1073*H1073</f>
        <v>0</v>
      </c>
      <c r="U1073" s="38"/>
      <c r="V1073" s="38"/>
      <c r="W1073" s="38"/>
      <c r="X1073" s="38"/>
      <c r="Y1073" s="38"/>
      <c r="Z1073" s="38"/>
      <c r="AA1073" s="38"/>
      <c r="AB1073" s="38"/>
      <c r="AC1073" s="38"/>
      <c r="AD1073" s="38"/>
      <c r="AE1073" s="38"/>
      <c r="AR1073" s="227" t="s">
        <v>335</v>
      </c>
      <c r="AT1073" s="227" t="s">
        <v>154</v>
      </c>
      <c r="AU1073" s="227" t="s">
        <v>143</v>
      </c>
      <c r="AY1073" s="17" t="s">
        <v>135</v>
      </c>
      <c r="BE1073" s="228">
        <f>IF(N1073="základní",J1073,0)</f>
        <v>0</v>
      </c>
      <c r="BF1073" s="228">
        <f>IF(N1073="snížená",J1073,0)</f>
        <v>0</v>
      </c>
      <c r="BG1073" s="228">
        <f>IF(N1073="zákl. přenesená",J1073,0)</f>
        <v>0</v>
      </c>
      <c r="BH1073" s="228">
        <f>IF(N1073="sníž. přenesená",J1073,0)</f>
        <v>0</v>
      </c>
      <c r="BI1073" s="228">
        <f>IF(N1073="nulová",J1073,0)</f>
        <v>0</v>
      </c>
      <c r="BJ1073" s="17" t="s">
        <v>143</v>
      </c>
      <c r="BK1073" s="228">
        <f>ROUND(I1073*H1073,2)</f>
        <v>0</v>
      </c>
      <c r="BL1073" s="17" t="s">
        <v>258</v>
      </c>
      <c r="BM1073" s="227" t="s">
        <v>1282</v>
      </c>
    </row>
    <row r="1074" s="13" customFormat="1">
      <c r="A1074" s="13"/>
      <c r="B1074" s="229"/>
      <c r="C1074" s="230"/>
      <c r="D1074" s="231" t="s">
        <v>145</v>
      </c>
      <c r="E1074" s="232" t="s">
        <v>1</v>
      </c>
      <c r="F1074" s="233" t="s">
        <v>1278</v>
      </c>
      <c r="G1074" s="230"/>
      <c r="H1074" s="232" t="s">
        <v>1</v>
      </c>
      <c r="I1074" s="234"/>
      <c r="J1074" s="230"/>
      <c r="K1074" s="230"/>
      <c r="L1074" s="235"/>
      <c r="M1074" s="236"/>
      <c r="N1074" s="237"/>
      <c r="O1074" s="237"/>
      <c r="P1074" s="237"/>
      <c r="Q1074" s="237"/>
      <c r="R1074" s="237"/>
      <c r="S1074" s="237"/>
      <c r="T1074" s="238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39" t="s">
        <v>145</v>
      </c>
      <c r="AU1074" s="239" t="s">
        <v>143</v>
      </c>
      <c r="AV1074" s="13" t="s">
        <v>81</v>
      </c>
      <c r="AW1074" s="13" t="s">
        <v>30</v>
      </c>
      <c r="AX1074" s="13" t="s">
        <v>73</v>
      </c>
      <c r="AY1074" s="239" t="s">
        <v>135</v>
      </c>
    </row>
    <row r="1075" s="14" customFormat="1">
      <c r="A1075" s="14"/>
      <c r="B1075" s="240"/>
      <c r="C1075" s="241"/>
      <c r="D1075" s="231" t="s">
        <v>145</v>
      </c>
      <c r="E1075" s="242" t="s">
        <v>1</v>
      </c>
      <c r="F1075" s="243" t="s">
        <v>484</v>
      </c>
      <c r="G1075" s="241"/>
      <c r="H1075" s="244">
        <v>60</v>
      </c>
      <c r="I1075" s="245"/>
      <c r="J1075" s="241"/>
      <c r="K1075" s="241"/>
      <c r="L1075" s="246"/>
      <c r="M1075" s="247"/>
      <c r="N1075" s="248"/>
      <c r="O1075" s="248"/>
      <c r="P1075" s="248"/>
      <c r="Q1075" s="248"/>
      <c r="R1075" s="248"/>
      <c r="S1075" s="248"/>
      <c r="T1075" s="249"/>
      <c r="U1075" s="14"/>
      <c r="V1075" s="14"/>
      <c r="W1075" s="14"/>
      <c r="X1075" s="14"/>
      <c r="Y1075" s="14"/>
      <c r="Z1075" s="14"/>
      <c r="AA1075" s="14"/>
      <c r="AB1075" s="14"/>
      <c r="AC1075" s="14"/>
      <c r="AD1075" s="14"/>
      <c r="AE1075" s="14"/>
      <c r="AT1075" s="250" t="s">
        <v>145</v>
      </c>
      <c r="AU1075" s="250" t="s">
        <v>143</v>
      </c>
      <c r="AV1075" s="14" t="s">
        <v>143</v>
      </c>
      <c r="AW1075" s="14" t="s">
        <v>30</v>
      </c>
      <c r="AX1075" s="14" t="s">
        <v>81</v>
      </c>
      <c r="AY1075" s="250" t="s">
        <v>135</v>
      </c>
    </row>
    <row r="1076" s="2" customFormat="1" ht="16.5" customHeight="1">
      <c r="A1076" s="38"/>
      <c r="B1076" s="39"/>
      <c r="C1076" s="215" t="s">
        <v>1283</v>
      </c>
      <c r="D1076" s="215" t="s">
        <v>138</v>
      </c>
      <c r="E1076" s="216" t="s">
        <v>1284</v>
      </c>
      <c r="F1076" s="217" t="s">
        <v>1285</v>
      </c>
      <c r="G1076" s="218" t="s">
        <v>141</v>
      </c>
      <c r="H1076" s="219">
        <v>7</v>
      </c>
      <c r="I1076" s="220"/>
      <c r="J1076" s="221">
        <f>ROUND(I1076*H1076,2)</f>
        <v>0</v>
      </c>
      <c r="K1076" s="222"/>
      <c r="L1076" s="44"/>
      <c r="M1076" s="223" t="s">
        <v>1</v>
      </c>
      <c r="N1076" s="224" t="s">
        <v>39</v>
      </c>
      <c r="O1076" s="91"/>
      <c r="P1076" s="225">
        <f>O1076*H1076</f>
        <v>0</v>
      </c>
      <c r="Q1076" s="225">
        <v>0</v>
      </c>
      <c r="R1076" s="225">
        <f>Q1076*H1076</f>
        <v>0</v>
      </c>
      <c r="S1076" s="225">
        <v>0</v>
      </c>
      <c r="T1076" s="226">
        <f>S1076*H1076</f>
        <v>0</v>
      </c>
      <c r="U1076" s="38"/>
      <c r="V1076" s="38"/>
      <c r="W1076" s="38"/>
      <c r="X1076" s="38"/>
      <c r="Y1076" s="38"/>
      <c r="Z1076" s="38"/>
      <c r="AA1076" s="38"/>
      <c r="AB1076" s="38"/>
      <c r="AC1076" s="38"/>
      <c r="AD1076" s="38"/>
      <c r="AE1076" s="38"/>
      <c r="AR1076" s="227" t="s">
        <v>258</v>
      </c>
      <c r="AT1076" s="227" t="s">
        <v>138</v>
      </c>
      <c r="AU1076" s="227" t="s">
        <v>143</v>
      </c>
      <c r="AY1076" s="17" t="s">
        <v>135</v>
      </c>
      <c r="BE1076" s="228">
        <f>IF(N1076="základní",J1076,0)</f>
        <v>0</v>
      </c>
      <c r="BF1076" s="228">
        <f>IF(N1076="snížená",J1076,0)</f>
        <v>0</v>
      </c>
      <c r="BG1076" s="228">
        <f>IF(N1076="zákl. přenesená",J1076,0)</f>
        <v>0</v>
      </c>
      <c r="BH1076" s="228">
        <f>IF(N1076="sníž. přenesená",J1076,0)</f>
        <v>0</v>
      </c>
      <c r="BI1076" s="228">
        <f>IF(N1076="nulová",J1076,0)</f>
        <v>0</v>
      </c>
      <c r="BJ1076" s="17" t="s">
        <v>143</v>
      </c>
      <c r="BK1076" s="228">
        <f>ROUND(I1076*H1076,2)</f>
        <v>0</v>
      </c>
      <c r="BL1076" s="17" t="s">
        <v>258</v>
      </c>
      <c r="BM1076" s="227" t="s">
        <v>1286</v>
      </c>
    </row>
    <row r="1077" s="14" customFormat="1">
      <c r="A1077" s="14"/>
      <c r="B1077" s="240"/>
      <c r="C1077" s="241"/>
      <c r="D1077" s="231" t="s">
        <v>145</v>
      </c>
      <c r="E1077" s="242" t="s">
        <v>1</v>
      </c>
      <c r="F1077" s="243" t="s">
        <v>193</v>
      </c>
      <c r="G1077" s="241"/>
      <c r="H1077" s="244">
        <v>7</v>
      </c>
      <c r="I1077" s="245"/>
      <c r="J1077" s="241"/>
      <c r="K1077" s="241"/>
      <c r="L1077" s="246"/>
      <c r="M1077" s="247"/>
      <c r="N1077" s="248"/>
      <c r="O1077" s="248"/>
      <c r="P1077" s="248"/>
      <c r="Q1077" s="248"/>
      <c r="R1077" s="248"/>
      <c r="S1077" s="248"/>
      <c r="T1077" s="249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50" t="s">
        <v>145</v>
      </c>
      <c r="AU1077" s="250" t="s">
        <v>143</v>
      </c>
      <c r="AV1077" s="14" t="s">
        <v>143</v>
      </c>
      <c r="AW1077" s="14" t="s">
        <v>30</v>
      </c>
      <c r="AX1077" s="14" t="s">
        <v>81</v>
      </c>
      <c r="AY1077" s="250" t="s">
        <v>135</v>
      </c>
    </row>
    <row r="1078" s="2" customFormat="1" ht="16.5" customHeight="1">
      <c r="A1078" s="38"/>
      <c r="B1078" s="39"/>
      <c r="C1078" s="262" t="s">
        <v>1287</v>
      </c>
      <c r="D1078" s="262" t="s">
        <v>154</v>
      </c>
      <c r="E1078" s="263" t="s">
        <v>1288</v>
      </c>
      <c r="F1078" s="264" t="s">
        <v>1289</v>
      </c>
      <c r="G1078" s="265" t="s">
        <v>141</v>
      </c>
      <c r="H1078" s="266">
        <v>7</v>
      </c>
      <c r="I1078" s="267"/>
      <c r="J1078" s="268">
        <f>ROUND(I1078*H1078,2)</f>
        <v>0</v>
      </c>
      <c r="K1078" s="269"/>
      <c r="L1078" s="270"/>
      <c r="M1078" s="271" t="s">
        <v>1</v>
      </c>
      <c r="N1078" s="272" t="s">
        <v>39</v>
      </c>
      <c r="O1078" s="91"/>
      <c r="P1078" s="225">
        <f>O1078*H1078</f>
        <v>0</v>
      </c>
      <c r="Q1078" s="225">
        <v>0.00016000000000000001</v>
      </c>
      <c r="R1078" s="225">
        <f>Q1078*H1078</f>
        <v>0.0011200000000000001</v>
      </c>
      <c r="S1078" s="225">
        <v>0</v>
      </c>
      <c r="T1078" s="226">
        <f>S1078*H1078</f>
        <v>0</v>
      </c>
      <c r="U1078" s="38"/>
      <c r="V1078" s="38"/>
      <c r="W1078" s="38"/>
      <c r="X1078" s="38"/>
      <c r="Y1078" s="38"/>
      <c r="Z1078" s="38"/>
      <c r="AA1078" s="38"/>
      <c r="AB1078" s="38"/>
      <c r="AC1078" s="38"/>
      <c r="AD1078" s="38"/>
      <c r="AE1078" s="38"/>
      <c r="AR1078" s="227" t="s">
        <v>335</v>
      </c>
      <c r="AT1078" s="227" t="s">
        <v>154</v>
      </c>
      <c r="AU1078" s="227" t="s">
        <v>143</v>
      </c>
      <c r="AY1078" s="17" t="s">
        <v>135</v>
      </c>
      <c r="BE1078" s="228">
        <f>IF(N1078="základní",J1078,0)</f>
        <v>0</v>
      </c>
      <c r="BF1078" s="228">
        <f>IF(N1078="snížená",J1078,0)</f>
        <v>0</v>
      </c>
      <c r="BG1078" s="228">
        <f>IF(N1078="zákl. přenesená",J1078,0)</f>
        <v>0</v>
      </c>
      <c r="BH1078" s="228">
        <f>IF(N1078="sníž. přenesená",J1078,0)</f>
        <v>0</v>
      </c>
      <c r="BI1078" s="228">
        <f>IF(N1078="nulová",J1078,0)</f>
        <v>0</v>
      </c>
      <c r="BJ1078" s="17" t="s">
        <v>143</v>
      </c>
      <c r="BK1078" s="228">
        <f>ROUND(I1078*H1078,2)</f>
        <v>0</v>
      </c>
      <c r="BL1078" s="17" t="s">
        <v>258</v>
      </c>
      <c r="BM1078" s="227" t="s">
        <v>1290</v>
      </c>
    </row>
    <row r="1079" s="13" customFormat="1">
      <c r="A1079" s="13"/>
      <c r="B1079" s="229"/>
      <c r="C1079" s="230"/>
      <c r="D1079" s="231" t="s">
        <v>145</v>
      </c>
      <c r="E1079" s="232" t="s">
        <v>1</v>
      </c>
      <c r="F1079" s="233" t="s">
        <v>1291</v>
      </c>
      <c r="G1079" s="230"/>
      <c r="H1079" s="232" t="s">
        <v>1</v>
      </c>
      <c r="I1079" s="234"/>
      <c r="J1079" s="230"/>
      <c r="K1079" s="230"/>
      <c r="L1079" s="235"/>
      <c r="M1079" s="236"/>
      <c r="N1079" s="237"/>
      <c r="O1079" s="237"/>
      <c r="P1079" s="237"/>
      <c r="Q1079" s="237"/>
      <c r="R1079" s="237"/>
      <c r="S1079" s="237"/>
      <c r="T1079" s="238"/>
      <c r="U1079" s="13"/>
      <c r="V1079" s="13"/>
      <c r="W1079" s="13"/>
      <c r="X1079" s="13"/>
      <c r="Y1079" s="13"/>
      <c r="Z1079" s="13"/>
      <c r="AA1079" s="13"/>
      <c r="AB1079" s="13"/>
      <c r="AC1079" s="13"/>
      <c r="AD1079" s="13"/>
      <c r="AE1079" s="13"/>
      <c r="AT1079" s="239" t="s">
        <v>145</v>
      </c>
      <c r="AU1079" s="239" t="s">
        <v>143</v>
      </c>
      <c r="AV1079" s="13" t="s">
        <v>81</v>
      </c>
      <c r="AW1079" s="13" t="s">
        <v>30</v>
      </c>
      <c r="AX1079" s="13" t="s">
        <v>73</v>
      </c>
      <c r="AY1079" s="239" t="s">
        <v>135</v>
      </c>
    </row>
    <row r="1080" s="14" customFormat="1">
      <c r="A1080" s="14"/>
      <c r="B1080" s="240"/>
      <c r="C1080" s="241"/>
      <c r="D1080" s="231" t="s">
        <v>145</v>
      </c>
      <c r="E1080" s="242" t="s">
        <v>1</v>
      </c>
      <c r="F1080" s="243" t="s">
        <v>193</v>
      </c>
      <c r="G1080" s="241"/>
      <c r="H1080" s="244">
        <v>7</v>
      </c>
      <c r="I1080" s="245"/>
      <c r="J1080" s="241"/>
      <c r="K1080" s="241"/>
      <c r="L1080" s="246"/>
      <c r="M1080" s="247"/>
      <c r="N1080" s="248"/>
      <c r="O1080" s="248"/>
      <c r="P1080" s="248"/>
      <c r="Q1080" s="248"/>
      <c r="R1080" s="248"/>
      <c r="S1080" s="248"/>
      <c r="T1080" s="249"/>
      <c r="U1080" s="14"/>
      <c r="V1080" s="14"/>
      <c r="W1080" s="14"/>
      <c r="X1080" s="14"/>
      <c r="Y1080" s="14"/>
      <c r="Z1080" s="14"/>
      <c r="AA1080" s="14"/>
      <c r="AB1080" s="14"/>
      <c r="AC1080" s="14"/>
      <c r="AD1080" s="14"/>
      <c r="AE1080" s="14"/>
      <c r="AT1080" s="250" t="s">
        <v>145</v>
      </c>
      <c r="AU1080" s="250" t="s">
        <v>143</v>
      </c>
      <c r="AV1080" s="14" t="s">
        <v>143</v>
      </c>
      <c r="AW1080" s="14" t="s">
        <v>30</v>
      </c>
      <c r="AX1080" s="14" t="s">
        <v>81</v>
      </c>
      <c r="AY1080" s="250" t="s">
        <v>135</v>
      </c>
    </row>
    <row r="1081" s="2" customFormat="1" ht="24.15" customHeight="1">
      <c r="A1081" s="38"/>
      <c r="B1081" s="39"/>
      <c r="C1081" s="215" t="s">
        <v>1292</v>
      </c>
      <c r="D1081" s="215" t="s">
        <v>138</v>
      </c>
      <c r="E1081" s="216" t="s">
        <v>1293</v>
      </c>
      <c r="F1081" s="217" t="s">
        <v>1294</v>
      </c>
      <c r="G1081" s="218" t="s">
        <v>141</v>
      </c>
      <c r="H1081" s="219">
        <v>1</v>
      </c>
      <c r="I1081" s="220"/>
      <c r="J1081" s="221">
        <f>ROUND(I1081*H1081,2)</f>
        <v>0</v>
      </c>
      <c r="K1081" s="222"/>
      <c r="L1081" s="44"/>
      <c r="M1081" s="223" t="s">
        <v>1</v>
      </c>
      <c r="N1081" s="224" t="s">
        <v>39</v>
      </c>
      <c r="O1081" s="91"/>
      <c r="P1081" s="225">
        <f>O1081*H1081</f>
        <v>0</v>
      </c>
      <c r="Q1081" s="225">
        <v>0</v>
      </c>
      <c r="R1081" s="225">
        <f>Q1081*H1081</f>
        <v>0</v>
      </c>
      <c r="S1081" s="225">
        <v>0</v>
      </c>
      <c r="T1081" s="226">
        <f>S1081*H1081</f>
        <v>0</v>
      </c>
      <c r="U1081" s="38"/>
      <c r="V1081" s="38"/>
      <c r="W1081" s="38"/>
      <c r="X1081" s="38"/>
      <c r="Y1081" s="38"/>
      <c r="Z1081" s="38"/>
      <c r="AA1081" s="38"/>
      <c r="AB1081" s="38"/>
      <c r="AC1081" s="38"/>
      <c r="AD1081" s="38"/>
      <c r="AE1081" s="38"/>
      <c r="AR1081" s="227" t="s">
        <v>258</v>
      </c>
      <c r="AT1081" s="227" t="s">
        <v>138</v>
      </c>
      <c r="AU1081" s="227" t="s">
        <v>143</v>
      </c>
      <c r="AY1081" s="17" t="s">
        <v>135</v>
      </c>
      <c r="BE1081" s="228">
        <f>IF(N1081="základní",J1081,0)</f>
        <v>0</v>
      </c>
      <c r="BF1081" s="228">
        <f>IF(N1081="snížená",J1081,0)</f>
        <v>0</v>
      </c>
      <c r="BG1081" s="228">
        <f>IF(N1081="zákl. přenesená",J1081,0)</f>
        <v>0</v>
      </c>
      <c r="BH1081" s="228">
        <f>IF(N1081="sníž. přenesená",J1081,0)</f>
        <v>0</v>
      </c>
      <c r="BI1081" s="228">
        <f>IF(N1081="nulová",J1081,0)</f>
        <v>0</v>
      </c>
      <c r="BJ1081" s="17" t="s">
        <v>143</v>
      </c>
      <c r="BK1081" s="228">
        <f>ROUND(I1081*H1081,2)</f>
        <v>0</v>
      </c>
      <c r="BL1081" s="17" t="s">
        <v>258</v>
      </c>
      <c r="BM1081" s="227" t="s">
        <v>1295</v>
      </c>
    </row>
    <row r="1082" s="2" customFormat="1" ht="24.15" customHeight="1">
      <c r="A1082" s="38"/>
      <c r="B1082" s="39"/>
      <c r="C1082" s="215" t="s">
        <v>1296</v>
      </c>
      <c r="D1082" s="215" t="s">
        <v>138</v>
      </c>
      <c r="E1082" s="216" t="s">
        <v>1297</v>
      </c>
      <c r="F1082" s="217" t="s">
        <v>1298</v>
      </c>
      <c r="G1082" s="218" t="s">
        <v>149</v>
      </c>
      <c r="H1082" s="219">
        <v>0.025000000000000001</v>
      </c>
      <c r="I1082" s="220"/>
      <c r="J1082" s="221">
        <f>ROUND(I1082*H1082,2)</f>
        <v>0</v>
      </c>
      <c r="K1082" s="222"/>
      <c r="L1082" s="44"/>
      <c r="M1082" s="223" t="s">
        <v>1</v>
      </c>
      <c r="N1082" s="224" t="s">
        <v>39</v>
      </c>
      <c r="O1082" s="91"/>
      <c r="P1082" s="225">
        <f>O1082*H1082</f>
        <v>0</v>
      </c>
      <c r="Q1082" s="225">
        <v>0</v>
      </c>
      <c r="R1082" s="225">
        <f>Q1082*H1082</f>
        <v>0</v>
      </c>
      <c r="S1082" s="225">
        <v>0</v>
      </c>
      <c r="T1082" s="226">
        <f>S1082*H1082</f>
        <v>0</v>
      </c>
      <c r="U1082" s="38"/>
      <c r="V1082" s="38"/>
      <c r="W1082" s="38"/>
      <c r="X1082" s="38"/>
      <c r="Y1082" s="38"/>
      <c r="Z1082" s="38"/>
      <c r="AA1082" s="38"/>
      <c r="AB1082" s="38"/>
      <c r="AC1082" s="38"/>
      <c r="AD1082" s="38"/>
      <c r="AE1082" s="38"/>
      <c r="AR1082" s="227" t="s">
        <v>258</v>
      </c>
      <c r="AT1082" s="227" t="s">
        <v>138</v>
      </c>
      <c r="AU1082" s="227" t="s">
        <v>143</v>
      </c>
      <c r="AY1082" s="17" t="s">
        <v>135</v>
      </c>
      <c r="BE1082" s="228">
        <f>IF(N1082="základní",J1082,0)</f>
        <v>0</v>
      </c>
      <c r="BF1082" s="228">
        <f>IF(N1082="snížená",J1082,0)</f>
        <v>0</v>
      </c>
      <c r="BG1082" s="228">
        <f>IF(N1082="zákl. přenesená",J1082,0)</f>
        <v>0</v>
      </c>
      <c r="BH1082" s="228">
        <f>IF(N1082="sníž. přenesená",J1082,0)</f>
        <v>0</v>
      </c>
      <c r="BI1082" s="228">
        <f>IF(N1082="nulová",J1082,0)</f>
        <v>0</v>
      </c>
      <c r="BJ1082" s="17" t="s">
        <v>143</v>
      </c>
      <c r="BK1082" s="228">
        <f>ROUND(I1082*H1082,2)</f>
        <v>0</v>
      </c>
      <c r="BL1082" s="17" t="s">
        <v>258</v>
      </c>
      <c r="BM1082" s="227" t="s">
        <v>1299</v>
      </c>
    </row>
    <row r="1083" s="2" customFormat="1" ht="24.15" customHeight="1">
      <c r="A1083" s="38"/>
      <c r="B1083" s="39"/>
      <c r="C1083" s="215" t="s">
        <v>1300</v>
      </c>
      <c r="D1083" s="215" t="s">
        <v>138</v>
      </c>
      <c r="E1083" s="216" t="s">
        <v>1301</v>
      </c>
      <c r="F1083" s="217" t="s">
        <v>1302</v>
      </c>
      <c r="G1083" s="218" t="s">
        <v>149</v>
      </c>
      <c r="H1083" s="219">
        <v>0.050000000000000003</v>
      </c>
      <c r="I1083" s="220"/>
      <c r="J1083" s="221">
        <f>ROUND(I1083*H1083,2)</f>
        <v>0</v>
      </c>
      <c r="K1083" s="222"/>
      <c r="L1083" s="44"/>
      <c r="M1083" s="223" t="s">
        <v>1</v>
      </c>
      <c r="N1083" s="224" t="s">
        <v>39</v>
      </c>
      <c r="O1083" s="91"/>
      <c r="P1083" s="225">
        <f>O1083*H1083</f>
        <v>0</v>
      </c>
      <c r="Q1083" s="225">
        <v>0</v>
      </c>
      <c r="R1083" s="225">
        <f>Q1083*H1083</f>
        <v>0</v>
      </c>
      <c r="S1083" s="225">
        <v>0</v>
      </c>
      <c r="T1083" s="226">
        <f>S1083*H1083</f>
        <v>0</v>
      </c>
      <c r="U1083" s="38"/>
      <c r="V1083" s="38"/>
      <c r="W1083" s="38"/>
      <c r="X1083" s="38"/>
      <c r="Y1083" s="38"/>
      <c r="Z1083" s="38"/>
      <c r="AA1083" s="38"/>
      <c r="AB1083" s="38"/>
      <c r="AC1083" s="38"/>
      <c r="AD1083" s="38"/>
      <c r="AE1083" s="38"/>
      <c r="AR1083" s="227" t="s">
        <v>258</v>
      </c>
      <c r="AT1083" s="227" t="s">
        <v>138</v>
      </c>
      <c r="AU1083" s="227" t="s">
        <v>143</v>
      </c>
      <c r="AY1083" s="17" t="s">
        <v>135</v>
      </c>
      <c r="BE1083" s="228">
        <f>IF(N1083="základní",J1083,0)</f>
        <v>0</v>
      </c>
      <c r="BF1083" s="228">
        <f>IF(N1083="snížená",J1083,0)</f>
        <v>0</v>
      </c>
      <c r="BG1083" s="228">
        <f>IF(N1083="zákl. přenesená",J1083,0)</f>
        <v>0</v>
      </c>
      <c r="BH1083" s="228">
        <f>IF(N1083="sníž. přenesená",J1083,0)</f>
        <v>0</v>
      </c>
      <c r="BI1083" s="228">
        <f>IF(N1083="nulová",J1083,0)</f>
        <v>0</v>
      </c>
      <c r="BJ1083" s="17" t="s">
        <v>143</v>
      </c>
      <c r="BK1083" s="228">
        <f>ROUND(I1083*H1083,2)</f>
        <v>0</v>
      </c>
      <c r="BL1083" s="17" t="s">
        <v>258</v>
      </c>
      <c r="BM1083" s="227" t="s">
        <v>1303</v>
      </c>
    </row>
    <row r="1084" s="14" customFormat="1">
      <c r="A1084" s="14"/>
      <c r="B1084" s="240"/>
      <c r="C1084" s="241"/>
      <c r="D1084" s="231" t="s">
        <v>145</v>
      </c>
      <c r="E1084" s="241"/>
      <c r="F1084" s="243" t="s">
        <v>1304</v>
      </c>
      <c r="G1084" s="241"/>
      <c r="H1084" s="244">
        <v>0.050000000000000003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145</v>
      </c>
      <c r="AU1084" s="250" t="s">
        <v>143</v>
      </c>
      <c r="AV1084" s="14" t="s">
        <v>143</v>
      </c>
      <c r="AW1084" s="14" t="s">
        <v>4</v>
      </c>
      <c r="AX1084" s="14" t="s">
        <v>81</v>
      </c>
      <c r="AY1084" s="250" t="s">
        <v>135</v>
      </c>
    </row>
    <row r="1085" s="12" customFormat="1" ht="22.8" customHeight="1">
      <c r="A1085" s="12"/>
      <c r="B1085" s="199"/>
      <c r="C1085" s="200"/>
      <c r="D1085" s="201" t="s">
        <v>72</v>
      </c>
      <c r="E1085" s="213" t="s">
        <v>1305</v>
      </c>
      <c r="F1085" s="213" t="s">
        <v>1306</v>
      </c>
      <c r="G1085" s="200"/>
      <c r="H1085" s="200"/>
      <c r="I1085" s="203"/>
      <c r="J1085" s="214">
        <f>BK1085</f>
        <v>0</v>
      </c>
      <c r="K1085" s="200"/>
      <c r="L1085" s="205"/>
      <c r="M1085" s="206"/>
      <c r="N1085" s="207"/>
      <c r="O1085" s="207"/>
      <c r="P1085" s="208">
        <f>SUM(P1086:P1121)</f>
        <v>0</v>
      </c>
      <c r="Q1085" s="207"/>
      <c r="R1085" s="208">
        <f>SUM(R1086:R1121)</f>
        <v>0.013535</v>
      </c>
      <c r="S1085" s="207"/>
      <c r="T1085" s="209">
        <f>SUM(T1086:T1121)</f>
        <v>0.00029999999999999997</v>
      </c>
      <c r="U1085" s="12"/>
      <c r="V1085" s="12"/>
      <c r="W1085" s="12"/>
      <c r="X1085" s="12"/>
      <c r="Y1085" s="12"/>
      <c r="Z1085" s="12"/>
      <c r="AA1085" s="12"/>
      <c r="AB1085" s="12"/>
      <c r="AC1085" s="12"/>
      <c r="AD1085" s="12"/>
      <c r="AE1085" s="12"/>
      <c r="AR1085" s="210" t="s">
        <v>143</v>
      </c>
      <c r="AT1085" s="211" t="s">
        <v>72</v>
      </c>
      <c r="AU1085" s="211" t="s">
        <v>81</v>
      </c>
      <c r="AY1085" s="210" t="s">
        <v>135</v>
      </c>
      <c r="BK1085" s="212">
        <f>SUM(BK1086:BK1121)</f>
        <v>0</v>
      </c>
    </row>
    <row r="1086" s="2" customFormat="1" ht="24.15" customHeight="1">
      <c r="A1086" s="38"/>
      <c r="B1086" s="39"/>
      <c r="C1086" s="215" t="s">
        <v>1307</v>
      </c>
      <c r="D1086" s="215" t="s">
        <v>138</v>
      </c>
      <c r="E1086" s="216" t="s">
        <v>1308</v>
      </c>
      <c r="F1086" s="217" t="s">
        <v>1309</v>
      </c>
      <c r="G1086" s="218" t="s">
        <v>960</v>
      </c>
      <c r="H1086" s="219">
        <v>3</v>
      </c>
      <c r="I1086" s="220"/>
      <c r="J1086" s="221">
        <f>ROUND(I1086*H1086,2)</f>
        <v>0</v>
      </c>
      <c r="K1086" s="222"/>
      <c r="L1086" s="44"/>
      <c r="M1086" s="223" t="s">
        <v>1</v>
      </c>
      <c r="N1086" s="224" t="s">
        <v>39</v>
      </c>
      <c r="O1086" s="91"/>
      <c r="P1086" s="225">
        <f>O1086*H1086</f>
        <v>0</v>
      </c>
      <c r="Q1086" s="225">
        <v>0</v>
      </c>
      <c r="R1086" s="225">
        <f>Q1086*H1086</f>
        <v>0</v>
      </c>
      <c r="S1086" s="225">
        <v>0</v>
      </c>
      <c r="T1086" s="226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27" t="s">
        <v>258</v>
      </c>
      <c r="AT1086" s="227" t="s">
        <v>138</v>
      </c>
      <c r="AU1086" s="227" t="s">
        <v>143</v>
      </c>
      <c r="AY1086" s="17" t="s">
        <v>135</v>
      </c>
      <c r="BE1086" s="228">
        <f>IF(N1086="základní",J1086,0)</f>
        <v>0</v>
      </c>
      <c r="BF1086" s="228">
        <f>IF(N1086="snížená",J1086,0)</f>
        <v>0</v>
      </c>
      <c r="BG1086" s="228">
        <f>IF(N1086="zákl. přenesená",J1086,0)</f>
        <v>0</v>
      </c>
      <c r="BH1086" s="228">
        <f>IF(N1086="sníž. přenesená",J1086,0)</f>
        <v>0</v>
      </c>
      <c r="BI1086" s="228">
        <f>IF(N1086="nulová",J1086,0)</f>
        <v>0</v>
      </c>
      <c r="BJ1086" s="17" t="s">
        <v>143</v>
      </c>
      <c r="BK1086" s="228">
        <f>ROUND(I1086*H1086,2)</f>
        <v>0</v>
      </c>
      <c r="BL1086" s="17" t="s">
        <v>258</v>
      </c>
      <c r="BM1086" s="227" t="s">
        <v>1310</v>
      </c>
    </row>
    <row r="1087" s="14" customFormat="1">
      <c r="A1087" s="14"/>
      <c r="B1087" s="240"/>
      <c r="C1087" s="241"/>
      <c r="D1087" s="231" t="s">
        <v>145</v>
      </c>
      <c r="E1087" s="242" t="s">
        <v>1</v>
      </c>
      <c r="F1087" s="243" t="s">
        <v>136</v>
      </c>
      <c r="G1087" s="241"/>
      <c r="H1087" s="244">
        <v>3</v>
      </c>
      <c r="I1087" s="245"/>
      <c r="J1087" s="241"/>
      <c r="K1087" s="241"/>
      <c r="L1087" s="246"/>
      <c r="M1087" s="247"/>
      <c r="N1087" s="248"/>
      <c r="O1087" s="248"/>
      <c r="P1087" s="248"/>
      <c r="Q1087" s="248"/>
      <c r="R1087" s="248"/>
      <c r="S1087" s="248"/>
      <c r="T1087" s="249"/>
      <c r="U1087" s="14"/>
      <c r="V1087" s="14"/>
      <c r="W1087" s="14"/>
      <c r="X1087" s="14"/>
      <c r="Y1087" s="14"/>
      <c r="Z1087" s="14"/>
      <c r="AA1087" s="14"/>
      <c r="AB1087" s="14"/>
      <c r="AC1087" s="14"/>
      <c r="AD1087" s="14"/>
      <c r="AE1087" s="14"/>
      <c r="AT1087" s="250" t="s">
        <v>145</v>
      </c>
      <c r="AU1087" s="250" t="s">
        <v>143</v>
      </c>
      <c r="AV1087" s="14" t="s">
        <v>143</v>
      </c>
      <c r="AW1087" s="14" t="s">
        <v>30</v>
      </c>
      <c r="AX1087" s="14" t="s">
        <v>81</v>
      </c>
      <c r="AY1087" s="250" t="s">
        <v>135</v>
      </c>
    </row>
    <row r="1088" s="2" customFormat="1" ht="24.15" customHeight="1">
      <c r="A1088" s="38"/>
      <c r="B1088" s="39"/>
      <c r="C1088" s="215" t="s">
        <v>1311</v>
      </c>
      <c r="D1088" s="215" t="s">
        <v>138</v>
      </c>
      <c r="E1088" s="216" t="s">
        <v>1312</v>
      </c>
      <c r="F1088" s="217" t="s">
        <v>1313</v>
      </c>
      <c r="G1088" s="218" t="s">
        <v>324</v>
      </c>
      <c r="H1088" s="219">
        <v>70</v>
      </c>
      <c r="I1088" s="220"/>
      <c r="J1088" s="221">
        <f>ROUND(I1088*H1088,2)</f>
        <v>0</v>
      </c>
      <c r="K1088" s="222"/>
      <c r="L1088" s="44"/>
      <c r="M1088" s="223" t="s">
        <v>1</v>
      </c>
      <c r="N1088" s="224" t="s">
        <v>39</v>
      </c>
      <c r="O1088" s="91"/>
      <c r="P1088" s="225">
        <f>O1088*H1088</f>
        <v>0</v>
      </c>
      <c r="Q1088" s="225">
        <v>0</v>
      </c>
      <c r="R1088" s="225">
        <f>Q1088*H1088</f>
        <v>0</v>
      </c>
      <c r="S1088" s="225">
        <v>0</v>
      </c>
      <c r="T1088" s="226">
        <f>S1088*H1088</f>
        <v>0</v>
      </c>
      <c r="U1088" s="38"/>
      <c r="V1088" s="38"/>
      <c r="W1088" s="38"/>
      <c r="X1088" s="38"/>
      <c r="Y1088" s="38"/>
      <c r="Z1088" s="38"/>
      <c r="AA1088" s="38"/>
      <c r="AB1088" s="38"/>
      <c r="AC1088" s="38"/>
      <c r="AD1088" s="38"/>
      <c r="AE1088" s="38"/>
      <c r="AR1088" s="227" t="s">
        <v>258</v>
      </c>
      <c r="AT1088" s="227" t="s">
        <v>138</v>
      </c>
      <c r="AU1088" s="227" t="s">
        <v>143</v>
      </c>
      <c r="AY1088" s="17" t="s">
        <v>135</v>
      </c>
      <c r="BE1088" s="228">
        <f>IF(N1088="základní",J1088,0)</f>
        <v>0</v>
      </c>
      <c r="BF1088" s="228">
        <f>IF(N1088="snížená",J1088,0)</f>
        <v>0</v>
      </c>
      <c r="BG1088" s="228">
        <f>IF(N1088="zákl. přenesená",J1088,0)</f>
        <v>0</v>
      </c>
      <c r="BH1088" s="228">
        <f>IF(N1088="sníž. přenesená",J1088,0)</f>
        <v>0</v>
      </c>
      <c r="BI1088" s="228">
        <f>IF(N1088="nulová",J1088,0)</f>
        <v>0</v>
      </c>
      <c r="BJ1088" s="17" t="s">
        <v>143</v>
      </c>
      <c r="BK1088" s="228">
        <f>ROUND(I1088*H1088,2)</f>
        <v>0</v>
      </c>
      <c r="BL1088" s="17" t="s">
        <v>258</v>
      </c>
      <c r="BM1088" s="227" t="s">
        <v>1314</v>
      </c>
    </row>
    <row r="1089" s="14" customFormat="1">
      <c r="A1089" s="14"/>
      <c r="B1089" s="240"/>
      <c r="C1089" s="241"/>
      <c r="D1089" s="231" t="s">
        <v>145</v>
      </c>
      <c r="E1089" s="242" t="s">
        <v>1</v>
      </c>
      <c r="F1089" s="243" t="s">
        <v>533</v>
      </c>
      <c r="G1089" s="241"/>
      <c r="H1089" s="244">
        <v>70</v>
      </c>
      <c r="I1089" s="245"/>
      <c r="J1089" s="241"/>
      <c r="K1089" s="241"/>
      <c r="L1089" s="246"/>
      <c r="M1089" s="247"/>
      <c r="N1089" s="248"/>
      <c r="O1089" s="248"/>
      <c r="P1089" s="248"/>
      <c r="Q1089" s="248"/>
      <c r="R1089" s="248"/>
      <c r="S1089" s="248"/>
      <c r="T1089" s="249"/>
      <c r="U1089" s="14"/>
      <c r="V1089" s="14"/>
      <c r="W1089" s="14"/>
      <c r="X1089" s="14"/>
      <c r="Y1089" s="14"/>
      <c r="Z1089" s="14"/>
      <c r="AA1089" s="14"/>
      <c r="AB1089" s="14"/>
      <c r="AC1089" s="14"/>
      <c r="AD1089" s="14"/>
      <c r="AE1089" s="14"/>
      <c r="AT1089" s="250" t="s">
        <v>145</v>
      </c>
      <c r="AU1089" s="250" t="s">
        <v>143</v>
      </c>
      <c r="AV1089" s="14" t="s">
        <v>143</v>
      </c>
      <c r="AW1089" s="14" t="s">
        <v>30</v>
      </c>
      <c r="AX1089" s="14" t="s">
        <v>81</v>
      </c>
      <c r="AY1089" s="250" t="s">
        <v>135</v>
      </c>
    </row>
    <row r="1090" s="2" customFormat="1" ht="21.75" customHeight="1">
      <c r="A1090" s="38"/>
      <c r="B1090" s="39"/>
      <c r="C1090" s="262" t="s">
        <v>1315</v>
      </c>
      <c r="D1090" s="262" t="s">
        <v>154</v>
      </c>
      <c r="E1090" s="263" t="s">
        <v>1316</v>
      </c>
      <c r="F1090" s="264" t="s">
        <v>1317</v>
      </c>
      <c r="G1090" s="265" t="s">
        <v>324</v>
      </c>
      <c r="H1090" s="266">
        <v>73.5</v>
      </c>
      <c r="I1090" s="267"/>
      <c r="J1090" s="268">
        <f>ROUND(I1090*H1090,2)</f>
        <v>0</v>
      </c>
      <c r="K1090" s="269"/>
      <c r="L1090" s="270"/>
      <c r="M1090" s="271" t="s">
        <v>1</v>
      </c>
      <c r="N1090" s="272" t="s">
        <v>39</v>
      </c>
      <c r="O1090" s="91"/>
      <c r="P1090" s="225">
        <f>O1090*H1090</f>
        <v>0</v>
      </c>
      <c r="Q1090" s="225">
        <v>6.9999999999999994E-05</v>
      </c>
      <c r="R1090" s="225">
        <f>Q1090*H1090</f>
        <v>0.0051449999999999994</v>
      </c>
      <c r="S1090" s="225">
        <v>0</v>
      </c>
      <c r="T1090" s="226">
        <f>S1090*H1090</f>
        <v>0</v>
      </c>
      <c r="U1090" s="38"/>
      <c r="V1090" s="38"/>
      <c r="W1090" s="38"/>
      <c r="X1090" s="38"/>
      <c r="Y1090" s="38"/>
      <c r="Z1090" s="38"/>
      <c r="AA1090" s="38"/>
      <c r="AB1090" s="38"/>
      <c r="AC1090" s="38"/>
      <c r="AD1090" s="38"/>
      <c r="AE1090" s="38"/>
      <c r="AR1090" s="227" t="s">
        <v>335</v>
      </c>
      <c r="AT1090" s="227" t="s">
        <v>154</v>
      </c>
      <c r="AU1090" s="227" t="s">
        <v>143</v>
      </c>
      <c r="AY1090" s="17" t="s">
        <v>135</v>
      </c>
      <c r="BE1090" s="228">
        <f>IF(N1090="základní",J1090,0)</f>
        <v>0</v>
      </c>
      <c r="BF1090" s="228">
        <f>IF(N1090="snížená",J1090,0)</f>
        <v>0</v>
      </c>
      <c r="BG1090" s="228">
        <f>IF(N1090="zákl. přenesená",J1090,0)</f>
        <v>0</v>
      </c>
      <c r="BH1090" s="228">
        <f>IF(N1090="sníž. přenesená",J1090,0)</f>
        <v>0</v>
      </c>
      <c r="BI1090" s="228">
        <f>IF(N1090="nulová",J1090,0)</f>
        <v>0</v>
      </c>
      <c r="BJ1090" s="17" t="s">
        <v>143</v>
      </c>
      <c r="BK1090" s="228">
        <f>ROUND(I1090*H1090,2)</f>
        <v>0</v>
      </c>
      <c r="BL1090" s="17" t="s">
        <v>258</v>
      </c>
      <c r="BM1090" s="227" t="s">
        <v>1318</v>
      </c>
    </row>
    <row r="1091" s="14" customFormat="1">
      <c r="A1091" s="14"/>
      <c r="B1091" s="240"/>
      <c r="C1091" s="241"/>
      <c r="D1091" s="231" t="s">
        <v>145</v>
      </c>
      <c r="E1091" s="241"/>
      <c r="F1091" s="243" t="s">
        <v>1319</v>
      </c>
      <c r="G1091" s="241"/>
      <c r="H1091" s="244">
        <v>73.5</v>
      </c>
      <c r="I1091" s="245"/>
      <c r="J1091" s="241"/>
      <c r="K1091" s="241"/>
      <c r="L1091" s="246"/>
      <c r="M1091" s="247"/>
      <c r="N1091" s="248"/>
      <c r="O1091" s="248"/>
      <c r="P1091" s="248"/>
      <c r="Q1091" s="248"/>
      <c r="R1091" s="248"/>
      <c r="S1091" s="248"/>
      <c r="T1091" s="249"/>
      <c r="U1091" s="14"/>
      <c r="V1091" s="14"/>
      <c r="W1091" s="14"/>
      <c r="X1091" s="14"/>
      <c r="Y1091" s="14"/>
      <c r="Z1091" s="14"/>
      <c r="AA1091" s="14"/>
      <c r="AB1091" s="14"/>
      <c r="AC1091" s="14"/>
      <c r="AD1091" s="14"/>
      <c r="AE1091" s="14"/>
      <c r="AT1091" s="250" t="s">
        <v>145</v>
      </c>
      <c r="AU1091" s="250" t="s">
        <v>143</v>
      </c>
      <c r="AV1091" s="14" t="s">
        <v>143</v>
      </c>
      <c r="AW1091" s="14" t="s">
        <v>4</v>
      </c>
      <c r="AX1091" s="14" t="s">
        <v>81</v>
      </c>
      <c r="AY1091" s="250" t="s">
        <v>135</v>
      </c>
    </row>
    <row r="1092" s="2" customFormat="1" ht="24.15" customHeight="1">
      <c r="A1092" s="38"/>
      <c r="B1092" s="39"/>
      <c r="C1092" s="215" t="s">
        <v>1320</v>
      </c>
      <c r="D1092" s="215" t="s">
        <v>138</v>
      </c>
      <c r="E1092" s="216" t="s">
        <v>1321</v>
      </c>
      <c r="F1092" s="217" t="s">
        <v>1322</v>
      </c>
      <c r="G1092" s="218" t="s">
        <v>141</v>
      </c>
      <c r="H1092" s="219">
        <v>8</v>
      </c>
      <c r="I1092" s="220"/>
      <c r="J1092" s="221">
        <f>ROUND(I1092*H1092,2)</f>
        <v>0</v>
      </c>
      <c r="K1092" s="222"/>
      <c r="L1092" s="44"/>
      <c r="M1092" s="223" t="s">
        <v>1</v>
      </c>
      <c r="N1092" s="224" t="s">
        <v>39</v>
      </c>
      <c r="O1092" s="91"/>
      <c r="P1092" s="225">
        <f>O1092*H1092</f>
        <v>0</v>
      </c>
      <c r="Q1092" s="225">
        <v>0</v>
      </c>
      <c r="R1092" s="225">
        <f>Q1092*H1092</f>
        <v>0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258</v>
      </c>
      <c r="AT1092" s="227" t="s">
        <v>138</v>
      </c>
      <c r="AU1092" s="227" t="s">
        <v>143</v>
      </c>
      <c r="AY1092" s="17" t="s">
        <v>135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143</v>
      </c>
      <c r="BK1092" s="228">
        <f>ROUND(I1092*H1092,2)</f>
        <v>0</v>
      </c>
      <c r="BL1092" s="17" t="s">
        <v>258</v>
      </c>
      <c r="BM1092" s="227" t="s">
        <v>1323</v>
      </c>
    </row>
    <row r="1093" s="14" customFormat="1">
      <c r="A1093" s="14"/>
      <c r="B1093" s="240"/>
      <c r="C1093" s="241"/>
      <c r="D1093" s="231" t="s">
        <v>145</v>
      </c>
      <c r="E1093" s="242" t="s">
        <v>1</v>
      </c>
      <c r="F1093" s="243" t="s">
        <v>157</v>
      </c>
      <c r="G1093" s="241"/>
      <c r="H1093" s="244">
        <v>8</v>
      </c>
      <c r="I1093" s="245"/>
      <c r="J1093" s="241"/>
      <c r="K1093" s="241"/>
      <c r="L1093" s="246"/>
      <c r="M1093" s="247"/>
      <c r="N1093" s="248"/>
      <c r="O1093" s="248"/>
      <c r="P1093" s="248"/>
      <c r="Q1093" s="248"/>
      <c r="R1093" s="248"/>
      <c r="S1093" s="248"/>
      <c r="T1093" s="249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50" t="s">
        <v>145</v>
      </c>
      <c r="AU1093" s="250" t="s">
        <v>143</v>
      </c>
      <c r="AV1093" s="14" t="s">
        <v>143</v>
      </c>
      <c r="AW1093" s="14" t="s">
        <v>30</v>
      </c>
      <c r="AX1093" s="14" t="s">
        <v>81</v>
      </c>
      <c r="AY1093" s="250" t="s">
        <v>135</v>
      </c>
    </row>
    <row r="1094" s="2" customFormat="1" ht="24.15" customHeight="1">
      <c r="A1094" s="38"/>
      <c r="B1094" s="39"/>
      <c r="C1094" s="262" t="s">
        <v>1324</v>
      </c>
      <c r="D1094" s="262" t="s">
        <v>154</v>
      </c>
      <c r="E1094" s="263" t="s">
        <v>1325</v>
      </c>
      <c r="F1094" s="264" t="s">
        <v>1326</v>
      </c>
      <c r="G1094" s="265" t="s">
        <v>141</v>
      </c>
      <c r="H1094" s="266">
        <v>8</v>
      </c>
      <c r="I1094" s="267"/>
      <c r="J1094" s="268">
        <f>ROUND(I1094*H1094,2)</f>
        <v>0</v>
      </c>
      <c r="K1094" s="269"/>
      <c r="L1094" s="270"/>
      <c r="M1094" s="271" t="s">
        <v>1</v>
      </c>
      <c r="N1094" s="272" t="s">
        <v>39</v>
      </c>
      <c r="O1094" s="91"/>
      <c r="P1094" s="225">
        <f>O1094*H1094</f>
        <v>0</v>
      </c>
      <c r="Q1094" s="225">
        <v>4.0000000000000003E-05</v>
      </c>
      <c r="R1094" s="225">
        <f>Q1094*H1094</f>
        <v>0.00032000000000000003</v>
      </c>
      <c r="S1094" s="225">
        <v>0</v>
      </c>
      <c r="T1094" s="226">
        <f>S1094*H1094</f>
        <v>0</v>
      </c>
      <c r="U1094" s="38"/>
      <c r="V1094" s="38"/>
      <c r="W1094" s="38"/>
      <c r="X1094" s="38"/>
      <c r="Y1094" s="38"/>
      <c r="Z1094" s="38"/>
      <c r="AA1094" s="38"/>
      <c r="AB1094" s="38"/>
      <c r="AC1094" s="38"/>
      <c r="AD1094" s="38"/>
      <c r="AE1094" s="38"/>
      <c r="AR1094" s="227" t="s">
        <v>335</v>
      </c>
      <c r="AT1094" s="227" t="s">
        <v>154</v>
      </c>
      <c r="AU1094" s="227" t="s">
        <v>143</v>
      </c>
      <c r="AY1094" s="17" t="s">
        <v>135</v>
      </c>
      <c r="BE1094" s="228">
        <f>IF(N1094="základní",J1094,0)</f>
        <v>0</v>
      </c>
      <c r="BF1094" s="228">
        <f>IF(N1094="snížená",J1094,0)</f>
        <v>0</v>
      </c>
      <c r="BG1094" s="228">
        <f>IF(N1094="zákl. přenesená",J1094,0)</f>
        <v>0</v>
      </c>
      <c r="BH1094" s="228">
        <f>IF(N1094="sníž. přenesená",J1094,0)</f>
        <v>0</v>
      </c>
      <c r="BI1094" s="228">
        <f>IF(N1094="nulová",J1094,0)</f>
        <v>0</v>
      </c>
      <c r="BJ1094" s="17" t="s">
        <v>143</v>
      </c>
      <c r="BK1094" s="228">
        <f>ROUND(I1094*H1094,2)</f>
        <v>0</v>
      </c>
      <c r="BL1094" s="17" t="s">
        <v>258</v>
      </c>
      <c r="BM1094" s="227" t="s">
        <v>1327</v>
      </c>
    </row>
    <row r="1095" s="2" customFormat="1" ht="24.15" customHeight="1">
      <c r="A1095" s="38"/>
      <c r="B1095" s="39"/>
      <c r="C1095" s="215" t="s">
        <v>1328</v>
      </c>
      <c r="D1095" s="215" t="s">
        <v>138</v>
      </c>
      <c r="E1095" s="216" t="s">
        <v>1321</v>
      </c>
      <c r="F1095" s="217" t="s">
        <v>1322</v>
      </c>
      <c r="G1095" s="218" t="s">
        <v>141</v>
      </c>
      <c r="H1095" s="219">
        <v>1</v>
      </c>
      <c r="I1095" s="220"/>
      <c r="J1095" s="221">
        <f>ROUND(I1095*H1095,2)</f>
        <v>0</v>
      </c>
      <c r="K1095" s="222"/>
      <c r="L1095" s="44"/>
      <c r="M1095" s="223" t="s">
        <v>1</v>
      </c>
      <c r="N1095" s="224" t="s">
        <v>39</v>
      </c>
      <c r="O1095" s="91"/>
      <c r="P1095" s="225">
        <f>O1095*H1095</f>
        <v>0</v>
      </c>
      <c r="Q1095" s="225">
        <v>0</v>
      </c>
      <c r="R1095" s="225">
        <f>Q1095*H1095</f>
        <v>0</v>
      </c>
      <c r="S1095" s="225">
        <v>0</v>
      </c>
      <c r="T1095" s="226">
        <f>S1095*H1095</f>
        <v>0</v>
      </c>
      <c r="U1095" s="38"/>
      <c r="V1095" s="38"/>
      <c r="W1095" s="38"/>
      <c r="X1095" s="38"/>
      <c r="Y1095" s="38"/>
      <c r="Z1095" s="38"/>
      <c r="AA1095" s="38"/>
      <c r="AB1095" s="38"/>
      <c r="AC1095" s="38"/>
      <c r="AD1095" s="38"/>
      <c r="AE1095" s="38"/>
      <c r="AR1095" s="227" t="s">
        <v>258</v>
      </c>
      <c r="AT1095" s="227" t="s">
        <v>138</v>
      </c>
      <c r="AU1095" s="227" t="s">
        <v>143</v>
      </c>
      <c r="AY1095" s="17" t="s">
        <v>135</v>
      </c>
      <c r="BE1095" s="228">
        <f>IF(N1095="základní",J1095,0)</f>
        <v>0</v>
      </c>
      <c r="BF1095" s="228">
        <f>IF(N1095="snížená",J1095,0)</f>
        <v>0</v>
      </c>
      <c r="BG1095" s="228">
        <f>IF(N1095="zákl. přenesená",J1095,0)</f>
        <v>0</v>
      </c>
      <c r="BH1095" s="228">
        <f>IF(N1095="sníž. přenesená",J1095,0)</f>
        <v>0</v>
      </c>
      <c r="BI1095" s="228">
        <f>IF(N1095="nulová",J1095,0)</f>
        <v>0</v>
      </c>
      <c r="BJ1095" s="17" t="s">
        <v>143</v>
      </c>
      <c r="BK1095" s="228">
        <f>ROUND(I1095*H1095,2)</f>
        <v>0</v>
      </c>
      <c r="BL1095" s="17" t="s">
        <v>258</v>
      </c>
      <c r="BM1095" s="227" t="s">
        <v>1329</v>
      </c>
    </row>
    <row r="1096" s="2" customFormat="1" ht="24.15" customHeight="1">
      <c r="A1096" s="38"/>
      <c r="B1096" s="39"/>
      <c r="C1096" s="262" t="s">
        <v>1330</v>
      </c>
      <c r="D1096" s="262" t="s">
        <v>154</v>
      </c>
      <c r="E1096" s="263" t="s">
        <v>1331</v>
      </c>
      <c r="F1096" s="264" t="s">
        <v>1332</v>
      </c>
      <c r="G1096" s="265" t="s">
        <v>141</v>
      </c>
      <c r="H1096" s="266">
        <v>1</v>
      </c>
      <c r="I1096" s="267"/>
      <c r="J1096" s="268">
        <f>ROUND(I1096*H1096,2)</f>
        <v>0</v>
      </c>
      <c r="K1096" s="269"/>
      <c r="L1096" s="270"/>
      <c r="M1096" s="271" t="s">
        <v>1</v>
      </c>
      <c r="N1096" s="272" t="s">
        <v>39</v>
      </c>
      <c r="O1096" s="91"/>
      <c r="P1096" s="225">
        <f>O1096*H1096</f>
        <v>0</v>
      </c>
      <c r="Q1096" s="225">
        <v>0.00216</v>
      </c>
      <c r="R1096" s="225">
        <f>Q1096*H1096</f>
        <v>0.00216</v>
      </c>
      <c r="S1096" s="225">
        <v>0</v>
      </c>
      <c r="T1096" s="226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27" t="s">
        <v>335</v>
      </c>
      <c r="AT1096" s="227" t="s">
        <v>154</v>
      </c>
      <c r="AU1096" s="227" t="s">
        <v>143</v>
      </c>
      <c r="AY1096" s="17" t="s">
        <v>135</v>
      </c>
      <c r="BE1096" s="228">
        <f>IF(N1096="základní",J1096,0)</f>
        <v>0</v>
      </c>
      <c r="BF1096" s="228">
        <f>IF(N1096="snížená",J1096,0)</f>
        <v>0</v>
      </c>
      <c r="BG1096" s="228">
        <f>IF(N1096="zákl. přenesená",J1096,0)</f>
        <v>0</v>
      </c>
      <c r="BH1096" s="228">
        <f>IF(N1096="sníž. přenesená",J1096,0)</f>
        <v>0</v>
      </c>
      <c r="BI1096" s="228">
        <f>IF(N1096="nulová",J1096,0)</f>
        <v>0</v>
      </c>
      <c r="BJ1096" s="17" t="s">
        <v>143</v>
      </c>
      <c r="BK1096" s="228">
        <f>ROUND(I1096*H1096,2)</f>
        <v>0</v>
      </c>
      <c r="BL1096" s="17" t="s">
        <v>258</v>
      </c>
      <c r="BM1096" s="227" t="s">
        <v>1333</v>
      </c>
    </row>
    <row r="1097" s="2" customFormat="1" ht="21.75" customHeight="1">
      <c r="A1097" s="38"/>
      <c r="B1097" s="39"/>
      <c r="C1097" s="215" t="s">
        <v>1334</v>
      </c>
      <c r="D1097" s="215" t="s">
        <v>138</v>
      </c>
      <c r="E1097" s="216" t="s">
        <v>1335</v>
      </c>
      <c r="F1097" s="217" t="s">
        <v>1336</v>
      </c>
      <c r="G1097" s="218" t="s">
        <v>324</v>
      </c>
      <c r="H1097" s="219">
        <v>35</v>
      </c>
      <c r="I1097" s="220"/>
      <c r="J1097" s="221">
        <f>ROUND(I1097*H1097,2)</f>
        <v>0</v>
      </c>
      <c r="K1097" s="222"/>
      <c r="L1097" s="44"/>
      <c r="M1097" s="223" t="s">
        <v>1</v>
      </c>
      <c r="N1097" s="224" t="s">
        <v>39</v>
      </c>
      <c r="O1097" s="91"/>
      <c r="P1097" s="225">
        <f>O1097*H1097</f>
        <v>0</v>
      </c>
      <c r="Q1097" s="225">
        <v>0</v>
      </c>
      <c r="R1097" s="225">
        <f>Q1097*H1097</f>
        <v>0</v>
      </c>
      <c r="S1097" s="225">
        <v>0</v>
      </c>
      <c r="T1097" s="226">
        <f>S1097*H1097</f>
        <v>0</v>
      </c>
      <c r="U1097" s="38"/>
      <c r="V1097" s="38"/>
      <c r="W1097" s="38"/>
      <c r="X1097" s="38"/>
      <c r="Y1097" s="38"/>
      <c r="Z1097" s="38"/>
      <c r="AA1097" s="38"/>
      <c r="AB1097" s="38"/>
      <c r="AC1097" s="38"/>
      <c r="AD1097" s="38"/>
      <c r="AE1097" s="38"/>
      <c r="AR1097" s="227" t="s">
        <v>258</v>
      </c>
      <c r="AT1097" s="227" t="s">
        <v>138</v>
      </c>
      <c r="AU1097" s="227" t="s">
        <v>143</v>
      </c>
      <c r="AY1097" s="17" t="s">
        <v>135</v>
      </c>
      <c r="BE1097" s="228">
        <f>IF(N1097="základní",J1097,0)</f>
        <v>0</v>
      </c>
      <c r="BF1097" s="228">
        <f>IF(N1097="snížená",J1097,0)</f>
        <v>0</v>
      </c>
      <c r="BG1097" s="228">
        <f>IF(N1097="zákl. přenesená",J1097,0)</f>
        <v>0</v>
      </c>
      <c r="BH1097" s="228">
        <f>IF(N1097="sníž. přenesená",J1097,0)</f>
        <v>0</v>
      </c>
      <c r="BI1097" s="228">
        <f>IF(N1097="nulová",J1097,0)</f>
        <v>0</v>
      </c>
      <c r="BJ1097" s="17" t="s">
        <v>143</v>
      </c>
      <c r="BK1097" s="228">
        <f>ROUND(I1097*H1097,2)</f>
        <v>0</v>
      </c>
      <c r="BL1097" s="17" t="s">
        <v>258</v>
      </c>
      <c r="BM1097" s="227" t="s">
        <v>1337</v>
      </c>
    </row>
    <row r="1098" s="14" customFormat="1">
      <c r="A1098" s="14"/>
      <c r="B1098" s="240"/>
      <c r="C1098" s="241"/>
      <c r="D1098" s="231" t="s">
        <v>145</v>
      </c>
      <c r="E1098" s="242" t="s">
        <v>1</v>
      </c>
      <c r="F1098" s="243" t="s">
        <v>351</v>
      </c>
      <c r="G1098" s="241"/>
      <c r="H1098" s="244">
        <v>35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0" t="s">
        <v>145</v>
      </c>
      <c r="AU1098" s="250" t="s">
        <v>143</v>
      </c>
      <c r="AV1098" s="14" t="s">
        <v>143</v>
      </c>
      <c r="AW1098" s="14" t="s">
        <v>30</v>
      </c>
      <c r="AX1098" s="14" t="s">
        <v>81</v>
      </c>
      <c r="AY1098" s="250" t="s">
        <v>135</v>
      </c>
    </row>
    <row r="1099" s="2" customFormat="1" ht="24.15" customHeight="1">
      <c r="A1099" s="38"/>
      <c r="B1099" s="39"/>
      <c r="C1099" s="262" t="s">
        <v>1338</v>
      </c>
      <c r="D1099" s="262" t="s">
        <v>154</v>
      </c>
      <c r="E1099" s="263" t="s">
        <v>1339</v>
      </c>
      <c r="F1099" s="264" t="s">
        <v>1340</v>
      </c>
      <c r="G1099" s="265" t="s">
        <v>324</v>
      </c>
      <c r="H1099" s="266">
        <v>38.5</v>
      </c>
      <c r="I1099" s="267"/>
      <c r="J1099" s="268">
        <f>ROUND(I1099*H1099,2)</f>
        <v>0</v>
      </c>
      <c r="K1099" s="269"/>
      <c r="L1099" s="270"/>
      <c r="M1099" s="271" t="s">
        <v>1</v>
      </c>
      <c r="N1099" s="272" t="s">
        <v>39</v>
      </c>
      <c r="O1099" s="91"/>
      <c r="P1099" s="225">
        <f>O1099*H1099</f>
        <v>0</v>
      </c>
      <c r="Q1099" s="225">
        <v>4.0000000000000003E-05</v>
      </c>
      <c r="R1099" s="225">
        <f>Q1099*H1099</f>
        <v>0.0015400000000000001</v>
      </c>
      <c r="S1099" s="225">
        <v>0</v>
      </c>
      <c r="T1099" s="226">
        <f>S1099*H1099</f>
        <v>0</v>
      </c>
      <c r="U1099" s="38"/>
      <c r="V1099" s="38"/>
      <c r="W1099" s="38"/>
      <c r="X1099" s="38"/>
      <c r="Y1099" s="38"/>
      <c r="Z1099" s="38"/>
      <c r="AA1099" s="38"/>
      <c r="AB1099" s="38"/>
      <c r="AC1099" s="38"/>
      <c r="AD1099" s="38"/>
      <c r="AE1099" s="38"/>
      <c r="AR1099" s="227" t="s">
        <v>335</v>
      </c>
      <c r="AT1099" s="227" t="s">
        <v>154</v>
      </c>
      <c r="AU1099" s="227" t="s">
        <v>143</v>
      </c>
      <c r="AY1099" s="17" t="s">
        <v>135</v>
      </c>
      <c r="BE1099" s="228">
        <f>IF(N1099="základní",J1099,0)</f>
        <v>0</v>
      </c>
      <c r="BF1099" s="228">
        <f>IF(N1099="snížená",J1099,0)</f>
        <v>0</v>
      </c>
      <c r="BG1099" s="228">
        <f>IF(N1099="zákl. přenesená",J1099,0)</f>
        <v>0</v>
      </c>
      <c r="BH1099" s="228">
        <f>IF(N1099="sníž. přenesená",J1099,0)</f>
        <v>0</v>
      </c>
      <c r="BI1099" s="228">
        <f>IF(N1099="nulová",J1099,0)</f>
        <v>0</v>
      </c>
      <c r="BJ1099" s="17" t="s">
        <v>143</v>
      </c>
      <c r="BK1099" s="228">
        <f>ROUND(I1099*H1099,2)</f>
        <v>0</v>
      </c>
      <c r="BL1099" s="17" t="s">
        <v>258</v>
      </c>
      <c r="BM1099" s="227" t="s">
        <v>1341</v>
      </c>
    </row>
    <row r="1100" s="14" customFormat="1">
      <c r="A1100" s="14"/>
      <c r="B1100" s="240"/>
      <c r="C1100" s="241"/>
      <c r="D1100" s="231" t="s">
        <v>145</v>
      </c>
      <c r="E1100" s="242" t="s">
        <v>1</v>
      </c>
      <c r="F1100" s="243" t="s">
        <v>1342</v>
      </c>
      <c r="G1100" s="241"/>
      <c r="H1100" s="244">
        <v>38.5</v>
      </c>
      <c r="I1100" s="245"/>
      <c r="J1100" s="241"/>
      <c r="K1100" s="241"/>
      <c r="L1100" s="246"/>
      <c r="M1100" s="247"/>
      <c r="N1100" s="248"/>
      <c r="O1100" s="248"/>
      <c r="P1100" s="248"/>
      <c r="Q1100" s="248"/>
      <c r="R1100" s="248"/>
      <c r="S1100" s="248"/>
      <c r="T1100" s="24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0" t="s">
        <v>145</v>
      </c>
      <c r="AU1100" s="250" t="s">
        <v>143</v>
      </c>
      <c r="AV1100" s="14" t="s">
        <v>143</v>
      </c>
      <c r="AW1100" s="14" t="s">
        <v>30</v>
      </c>
      <c r="AX1100" s="14" t="s">
        <v>81</v>
      </c>
      <c r="AY1100" s="250" t="s">
        <v>135</v>
      </c>
    </row>
    <row r="1101" s="2" customFormat="1" ht="24.15" customHeight="1">
      <c r="A1101" s="38"/>
      <c r="B1101" s="39"/>
      <c r="C1101" s="215" t="s">
        <v>1343</v>
      </c>
      <c r="D1101" s="215" t="s">
        <v>138</v>
      </c>
      <c r="E1101" s="216" t="s">
        <v>1344</v>
      </c>
      <c r="F1101" s="217" t="s">
        <v>1345</v>
      </c>
      <c r="G1101" s="218" t="s">
        <v>324</v>
      </c>
      <c r="H1101" s="219">
        <v>35</v>
      </c>
      <c r="I1101" s="220"/>
      <c r="J1101" s="221">
        <f>ROUND(I1101*H1101,2)</f>
        <v>0</v>
      </c>
      <c r="K1101" s="222"/>
      <c r="L1101" s="44"/>
      <c r="M1101" s="223" t="s">
        <v>1</v>
      </c>
      <c r="N1101" s="224" t="s">
        <v>39</v>
      </c>
      <c r="O1101" s="91"/>
      <c r="P1101" s="225">
        <f>O1101*H1101</f>
        <v>0</v>
      </c>
      <c r="Q1101" s="225">
        <v>0</v>
      </c>
      <c r="R1101" s="225">
        <f>Q1101*H1101</f>
        <v>0</v>
      </c>
      <c r="S1101" s="225">
        <v>0</v>
      </c>
      <c r="T1101" s="226">
        <f>S1101*H1101</f>
        <v>0</v>
      </c>
      <c r="U1101" s="38"/>
      <c r="V1101" s="38"/>
      <c r="W1101" s="38"/>
      <c r="X1101" s="38"/>
      <c r="Y1101" s="38"/>
      <c r="Z1101" s="38"/>
      <c r="AA1101" s="38"/>
      <c r="AB1101" s="38"/>
      <c r="AC1101" s="38"/>
      <c r="AD1101" s="38"/>
      <c r="AE1101" s="38"/>
      <c r="AR1101" s="227" t="s">
        <v>258</v>
      </c>
      <c r="AT1101" s="227" t="s">
        <v>138</v>
      </c>
      <c r="AU1101" s="227" t="s">
        <v>143</v>
      </c>
      <c r="AY1101" s="17" t="s">
        <v>135</v>
      </c>
      <c r="BE1101" s="228">
        <f>IF(N1101="základní",J1101,0)</f>
        <v>0</v>
      </c>
      <c r="BF1101" s="228">
        <f>IF(N1101="snížená",J1101,0)</f>
        <v>0</v>
      </c>
      <c r="BG1101" s="228">
        <f>IF(N1101="zákl. přenesená",J1101,0)</f>
        <v>0</v>
      </c>
      <c r="BH1101" s="228">
        <f>IF(N1101="sníž. přenesená",J1101,0)</f>
        <v>0</v>
      </c>
      <c r="BI1101" s="228">
        <f>IF(N1101="nulová",J1101,0)</f>
        <v>0</v>
      </c>
      <c r="BJ1101" s="17" t="s">
        <v>143</v>
      </c>
      <c r="BK1101" s="228">
        <f>ROUND(I1101*H1101,2)</f>
        <v>0</v>
      </c>
      <c r="BL1101" s="17" t="s">
        <v>258</v>
      </c>
      <c r="BM1101" s="227" t="s">
        <v>1346</v>
      </c>
    </row>
    <row r="1102" s="14" customFormat="1">
      <c r="A1102" s="14"/>
      <c r="B1102" s="240"/>
      <c r="C1102" s="241"/>
      <c r="D1102" s="231" t="s">
        <v>145</v>
      </c>
      <c r="E1102" s="242" t="s">
        <v>1</v>
      </c>
      <c r="F1102" s="243" t="s">
        <v>351</v>
      </c>
      <c r="G1102" s="241"/>
      <c r="H1102" s="244">
        <v>35</v>
      </c>
      <c r="I1102" s="245"/>
      <c r="J1102" s="241"/>
      <c r="K1102" s="241"/>
      <c r="L1102" s="246"/>
      <c r="M1102" s="247"/>
      <c r="N1102" s="248"/>
      <c r="O1102" s="248"/>
      <c r="P1102" s="248"/>
      <c r="Q1102" s="248"/>
      <c r="R1102" s="248"/>
      <c r="S1102" s="248"/>
      <c r="T1102" s="249"/>
      <c r="U1102" s="14"/>
      <c r="V1102" s="14"/>
      <c r="W1102" s="14"/>
      <c r="X1102" s="14"/>
      <c r="Y1102" s="14"/>
      <c r="Z1102" s="14"/>
      <c r="AA1102" s="14"/>
      <c r="AB1102" s="14"/>
      <c r="AC1102" s="14"/>
      <c r="AD1102" s="14"/>
      <c r="AE1102" s="14"/>
      <c r="AT1102" s="250" t="s">
        <v>145</v>
      </c>
      <c r="AU1102" s="250" t="s">
        <v>143</v>
      </c>
      <c r="AV1102" s="14" t="s">
        <v>143</v>
      </c>
      <c r="AW1102" s="14" t="s">
        <v>30</v>
      </c>
      <c r="AX1102" s="14" t="s">
        <v>81</v>
      </c>
      <c r="AY1102" s="250" t="s">
        <v>135</v>
      </c>
    </row>
    <row r="1103" s="2" customFormat="1" ht="24.15" customHeight="1">
      <c r="A1103" s="38"/>
      <c r="B1103" s="39"/>
      <c r="C1103" s="262" t="s">
        <v>1347</v>
      </c>
      <c r="D1103" s="262" t="s">
        <v>154</v>
      </c>
      <c r="E1103" s="263" t="s">
        <v>1348</v>
      </c>
      <c r="F1103" s="264" t="s">
        <v>1349</v>
      </c>
      <c r="G1103" s="265" t="s">
        <v>324</v>
      </c>
      <c r="H1103" s="266">
        <v>42</v>
      </c>
      <c r="I1103" s="267"/>
      <c r="J1103" s="268">
        <f>ROUND(I1103*H1103,2)</f>
        <v>0</v>
      </c>
      <c r="K1103" s="269"/>
      <c r="L1103" s="270"/>
      <c r="M1103" s="271" t="s">
        <v>1</v>
      </c>
      <c r="N1103" s="272" t="s">
        <v>39</v>
      </c>
      <c r="O1103" s="91"/>
      <c r="P1103" s="225">
        <f>O1103*H1103</f>
        <v>0</v>
      </c>
      <c r="Q1103" s="225">
        <v>6.0000000000000002E-05</v>
      </c>
      <c r="R1103" s="225">
        <f>Q1103*H1103</f>
        <v>0.0025200000000000001</v>
      </c>
      <c r="S1103" s="225">
        <v>0</v>
      </c>
      <c r="T1103" s="226">
        <f>S1103*H1103</f>
        <v>0</v>
      </c>
      <c r="U1103" s="38"/>
      <c r="V1103" s="38"/>
      <c r="W1103" s="38"/>
      <c r="X1103" s="38"/>
      <c r="Y1103" s="38"/>
      <c r="Z1103" s="38"/>
      <c r="AA1103" s="38"/>
      <c r="AB1103" s="38"/>
      <c r="AC1103" s="38"/>
      <c r="AD1103" s="38"/>
      <c r="AE1103" s="38"/>
      <c r="AR1103" s="227" t="s">
        <v>335</v>
      </c>
      <c r="AT1103" s="227" t="s">
        <v>154</v>
      </c>
      <c r="AU1103" s="227" t="s">
        <v>143</v>
      </c>
      <c r="AY1103" s="17" t="s">
        <v>135</v>
      </c>
      <c r="BE1103" s="228">
        <f>IF(N1103="základní",J1103,0)</f>
        <v>0</v>
      </c>
      <c r="BF1103" s="228">
        <f>IF(N1103="snížená",J1103,0)</f>
        <v>0</v>
      </c>
      <c r="BG1103" s="228">
        <f>IF(N1103="zákl. přenesená",J1103,0)</f>
        <v>0</v>
      </c>
      <c r="BH1103" s="228">
        <f>IF(N1103="sníž. přenesená",J1103,0)</f>
        <v>0</v>
      </c>
      <c r="BI1103" s="228">
        <f>IF(N1103="nulová",J1103,0)</f>
        <v>0</v>
      </c>
      <c r="BJ1103" s="17" t="s">
        <v>143</v>
      </c>
      <c r="BK1103" s="228">
        <f>ROUND(I1103*H1103,2)</f>
        <v>0</v>
      </c>
      <c r="BL1103" s="17" t="s">
        <v>258</v>
      </c>
      <c r="BM1103" s="227" t="s">
        <v>1350</v>
      </c>
    </row>
    <row r="1104" s="14" customFormat="1">
      <c r="A1104" s="14"/>
      <c r="B1104" s="240"/>
      <c r="C1104" s="241"/>
      <c r="D1104" s="231" t="s">
        <v>145</v>
      </c>
      <c r="E1104" s="241"/>
      <c r="F1104" s="243" t="s">
        <v>1351</v>
      </c>
      <c r="G1104" s="241"/>
      <c r="H1104" s="244">
        <v>42</v>
      </c>
      <c r="I1104" s="245"/>
      <c r="J1104" s="241"/>
      <c r="K1104" s="241"/>
      <c r="L1104" s="246"/>
      <c r="M1104" s="247"/>
      <c r="N1104" s="248"/>
      <c r="O1104" s="248"/>
      <c r="P1104" s="248"/>
      <c r="Q1104" s="248"/>
      <c r="R1104" s="248"/>
      <c r="S1104" s="248"/>
      <c r="T1104" s="249"/>
      <c r="U1104" s="14"/>
      <c r="V1104" s="14"/>
      <c r="W1104" s="14"/>
      <c r="X1104" s="14"/>
      <c r="Y1104" s="14"/>
      <c r="Z1104" s="14"/>
      <c r="AA1104" s="14"/>
      <c r="AB1104" s="14"/>
      <c r="AC1104" s="14"/>
      <c r="AD1104" s="14"/>
      <c r="AE1104" s="14"/>
      <c r="AT1104" s="250" t="s">
        <v>145</v>
      </c>
      <c r="AU1104" s="250" t="s">
        <v>143</v>
      </c>
      <c r="AV1104" s="14" t="s">
        <v>143</v>
      </c>
      <c r="AW1104" s="14" t="s">
        <v>4</v>
      </c>
      <c r="AX1104" s="14" t="s">
        <v>81</v>
      </c>
      <c r="AY1104" s="250" t="s">
        <v>135</v>
      </c>
    </row>
    <row r="1105" s="2" customFormat="1" ht="21.75" customHeight="1">
      <c r="A1105" s="38"/>
      <c r="B1105" s="39"/>
      <c r="C1105" s="215" t="s">
        <v>1352</v>
      </c>
      <c r="D1105" s="215" t="s">
        <v>138</v>
      </c>
      <c r="E1105" s="216" t="s">
        <v>1353</v>
      </c>
      <c r="F1105" s="217" t="s">
        <v>1354</v>
      </c>
      <c r="G1105" s="218" t="s">
        <v>141</v>
      </c>
      <c r="H1105" s="219">
        <v>1</v>
      </c>
      <c r="I1105" s="220"/>
      <c r="J1105" s="221">
        <f>ROUND(I1105*H1105,2)</f>
        <v>0</v>
      </c>
      <c r="K1105" s="222"/>
      <c r="L1105" s="44"/>
      <c r="M1105" s="223" t="s">
        <v>1</v>
      </c>
      <c r="N1105" s="224" t="s">
        <v>39</v>
      </c>
      <c r="O1105" s="91"/>
      <c r="P1105" s="225">
        <f>O1105*H1105</f>
        <v>0</v>
      </c>
      <c r="Q1105" s="225">
        <v>0</v>
      </c>
      <c r="R1105" s="225">
        <f>Q1105*H1105</f>
        <v>0</v>
      </c>
      <c r="S1105" s="225">
        <v>0</v>
      </c>
      <c r="T1105" s="226">
        <f>S1105*H1105</f>
        <v>0</v>
      </c>
      <c r="U1105" s="38"/>
      <c r="V1105" s="38"/>
      <c r="W1105" s="38"/>
      <c r="X1105" s="38"/>
      <c r="Y1105" s="38"/>
      <c r="Z1105" s="38"/>
      <c r="AA1105" s="38"/>
      <c r="AB1105" s="38"/>
      <c r="AC1105" s="38"/>
      <c r="AD1105" s="38"/>
      <c r="AE1105" s="38"/>
      <c r="AR1105" s="227" t="s">
        <v>258</v>
      </c>
      <c r="AT1105" s="227" t="s">
        <v>138</v>
      </c>
      <c r="AU1105" s="227" t="s">
        <v>143</v>
      </c>
      <c r="AY1105" s="17" t="s">
        <v>135</v>
      </c>
      <c r="BE1105" s="228">
        <f>IF(N1105="základní",J1105,0)</f>
        <v>0</v>
      </c>
      <c r="BF1105" s="228">
        <f>IF(N1105="snížená",J1105,0)</f>
        <v>0</v>
      </c>
      <c r="BG1105" s="228">
        <f>IF(N1105="zákl. přenesená",J1105,0)</f>
        <v>0</v>
      </c>
      <c r="BH1105" s="228">
        <f>IF(N1105="sníž. přenesená",J1105,0)</f>
        <v>0</v>
      </c>
      <c r="BI1105" s="228">
        <f>IF(N1105="nulová",J1105,0)</f>
        <v>0</v>
      </c>
      <c r="BJ1105" s="17" t="s">
        <v>143</v>
      </c>
      <c r="BK1105" s="228">
        <f>ROUND(I1105*H1105,2)</f>
        <v>0</v>
      </c>
      <c r="BL1105" s="17" t="s">
        <v>258</v>
      </c>
      <c r="BM1105" s="227" t="s">
        <v>1355</v>
      </c>
    </row>
    <row r="1106" s="2" customFormat="1" ht="21.75" customHeight="1">
      <c r="A1106" s="38"/>
      <c r="B1106" s="39"/>
      <c r="C1106" s="215" t="s">
        <v>1356</v>
      </c>
      <c r="D1106" s="215" t="s">
        <v>138</v>
      </c>
      <c r="E1106" s="216" t="s">
        <v>1357</v>
      </c>
      <c r="F1106" s="217" t="s">
        <v>1358</v>
      </c>
      <c r="G1106" s="218" t="s">
        <v>141</v>
      </c>
      <c r="H1106" s="219">
        <v>1</v>
      </c>
      <c r="I1106" s="220"/>
      <c r="J1106" s="221">
        <f>ROUND(I1106*H1106,2)</f>
        <v>0</v>
      </c>
      <c r="K1106" s="222"/>
      <c r="L1106" s="44"/>
      <c r="M1106" s="223" t="s">
        <v>1</v>
      </c>
      <c r="N1106" s="224" t="s">
        <v>39</v>
      </c>
      <c r="O1106" s="91"/>
      <c r="P1106" s="225">
        <f>O1106*H1106</f>
        <v>0</v>
      </c>
      <c r="Q1106" s="225">
        <v>0</v>
      </c>
      <c r="R1106" s="225">
        <f>Q1106*H1106</f>
        <v>0</v>
      </c>
      <c r="S1106" s="225">
        <v>0.00029999999999999997</v>
      </c>
      <c r="T1106" s="226">
        <f>S1106*H1106</f>
        <v>0.00029999999999999997</v>
      </c>
      <c r="U1106" s="38"/>
      <c r="V1106" s="38"/>
      <c r="W1106" s="38"/>
      <c r="X1106" s="38"/>
      <c r="Y1106" s="38"/>
      <c r="Z1106" s="38"/>
      <c r="AA1106" s="38"/>
      <c r="AB1106" s="38"/>
      <c r="AC1106" s="38"/>
      <c r="AD1106" s="38"/>
      <c r="AE1106" s="38"/>
      <c r="AR1106" s="227" t="s">
        <v>258</v>
      </c>
      <c r="AT1106" s="227" t="s">
        <v>138</v>
      </c>
      <c r="AU1106" s="227" t="s">
        <v>143</v>
      </c>
      <c r="AY1106" s="17" t="s">
        <v>135</v>
      </c>
      <c r="BE1106" s="228">
        <f>IF(N1106="základní",J1106,0)</f>
        <v>0</v>
      </c>
      <c r="BF1106" s="228">
        <f>IF(N1106="snížená",J1106,0)</f>
        <v>0</v>
      </c>
      <c r="BG1106" s="228">
        <f>IF(N1106="zákl. přenesená",J1106,0)</f>
        <v>0</v>
      </c>
      <c r="BH1106" s="228">
        <f>IF(N1106="sníž. přenesená",J1106,0)</f>
        <v>0</v>
      </c>
      <c r="BI1106" s="228">
        <f>IF(N1106="nulová",J1106,0)</f>
        <v>0</v>
      </c>
      <c r="BJ1106" s="17" t="s">
        <v>143</v>
      </c>
      <c r="BK1106" s="228">
        <f>ROUND(I1106*H1106,2)</f>
        <v>0</v>
      </c>
      <c r="BL1106" s="17" t="s">
        <v>258</v>
      </c>
      <c r="BM1106" s="227" t="s">
        <v>1359</v>
      </c>
    </row>
    <row r="1107" s="2" customFormat="1" ht="16.5" customHeight="1">
      <c r="A1107" s="38"/>
      <c r="B1107" s="39"/>
      <c r="C1107" s="262" t="s">
        <v>1360</v>
      </c>
      <c r="D1107" s="262" t="s">
        <v>154</v>
      </c>
      <c r="E1107" s="263" t="s">
        <v>1361</v>
      </c>
      <c r="F1107" s="264" t="s">
        <v>1362</v>
      </c>
      <c r="G1107" s="265" t="s">
        <v>141</v>
      </c>
      <c r="H1107" s="266">
        <v>1</v>
      </c>
      <c r="I1107" s="267"/>
      <c r="J1107" s="268">
        <f>ROUND(I1107*H1107,2)</f>
        <v>0</v>
      </c>
      <c r="K1107" s="269"/>
      <c r="L1107" s="270"/>
      <c r="M1107" s="271" t="s">
        <v>1</v>
      </c>
      <c r="N1107" s="272" t="s">
        <v>39</v>
      </c>
      <c r="O1107" s="91"/>
      <c r="P1107" s="225">
        <f>O1107*H1107</f>
        <v>0</v>
      </c>
      <c r="Q1107" s="225">
        <v>0.00044999999999999999</v>
      </c>
      <c r="R1107" s="225">
        <f>Q1107*H1107</f>
        <v>0.00044999999999999999</v>
      </c>
      <c r="S1107" s="225">
        <v>0</v>
      </c>
      <c r="T1107" s="226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27" t="s">
        <v>335</v>
      </c>
      <c r="AT1107" s="227" t="s">
        <v>154</v>
      </c>
      <c r="AU1107" s="227" t="s">
        <v>143</v>
      </c>
      <c r="AY1107" s="17" t="s">
        <v>135</v>
      </c>
      <c r="BE1107" s="228">
        <f>IF(N1107="základní",J1107,0)</f>
        <v>0</v>
      </c>
      <c r="BF1107" s="228">
        <f>IF(N1107="snížená",J1107,0)</f>
        <v>0</v>
      </c>
      <c r="BG1107" s="228">
        <f>IF(N1107="zákl. přenesená",J1107,0)</f>
        <v>0</v>
      </c>
      <c r="BH1107" s="228">
        <f>IF(N1107="sníž. přenesená",J1107,0)</f>
        <v>0</v>
      </c>
      <c r="BI1107" s="228">
        <f>IF(N1107="nulová",J1107,0)</f>
        <v>0</v>
      </c>
      <c r="BJ1107" s="17" t="s">
        <v>143</v>
      </c>
      <c r="BK1107" s="228">
        <f>ROUND(I1107*H1107,2)</f>
        <v>0</v>
      </c>
      <c r="BL1107" s="17" t="s">
        <v>258</v>
      </c>
      <c r="BM1107" s="227" t="s">
        <v>1363</v>
      </c>
    </row>
    <row r="1108" s="2" customFormat="1" ht="16.5" customHeight="1">
      <c r="A1108" s="38"/>
      <c r="B1108" s="39"/>
      <c r="C1108" s="215" t="s">
        <v>1364</v>
      </c>
      <c r="D1108" s="215" t="s">
        <v>138</v>
      </c>
      <c r="E1108" s="216" t="s">
        <v>1365</v>
      </c>
      <c r="F1108" s="217" t="s">
        <v>1366</v>
      </c>
      <c r="G1108" s="218" t="s">
        <v>141</v>
      </c>
      <c r="H1108" s="219">
        <v>4</v>
      </c>
      <c r="I1108" s="220"/>
      <c r="J1108" s="221">
        <f>ROUND(I1108*H1108,2)</f>
        <v>0</v>
      </c>
      <c r="K1108" s="222"/>
      <c r="L1108" s="44"/>
      <c r="M1108" s="223" t="s">
        <v>1</v>
      </c>
      <c r="N1108" s="224" t="s">
        <v>39</v>
      </c>
      <c r="O1108" s="91"/>
      <c r="P1108" s="225">
        <f>O1108*H1108</f>
        <v>0</v>
      </c>
      <c r="Q1108" s="225">
        <v>0</v>
      </c>
      <c r="R1108" s="225">
        <f>Q1108*H1108</f>
        <v>0</v>
      </c>
      <c r="S1108" s="225">
        <v>0</v>
      </c>
      <c r="T1108" s="226">
        <f>S1108*H1108</f>
        <v>0</v>
      </c>
      <c r="U1108" s="38"/>
      <c r="V1108" s="38"/>
      <c r="W1108" s="38"/>
      <c r="X1108" s="38"/>
      <c r="Y1108" s="38"/>
      <c r="Z1108" s="38"/>
      <c r="AA1108" s="38"/>
      <c r="AB1108" s="38"/>
      <c r="AC1108" s="38"/>
      <c r="AD1108" s="38"/>
      <c r="AE1108" s="38"/>
      <c r="AR1108" s="227" t="s">
        <v>505</v>
      </c>
      <c r="AT1108" s="227" t="s">
        <v>138</v>
      </c>
      <c r="AU1108" s="227" t="s">
        <v>143</v>
      </c>
      <c r="AY1108" s="17" t="s">
        <v>135</v>
      </c>
      <c r="BE1108" s="228">
        <f>IF(N1108="základní",J1108,0)</f>
        <v>0</v>
      </c>
      <c r="BF1108" s="228">
        <f>IF(N1108="snížená",J1108,0)</f>
        <v>0</v>
      </c>
      <c r="BG1108" s="228">
        <f>IF(N1108="zákl. přenesená",J1108,0)</f>
        <v>0</v>
      </c>
      <c r="BH1108" s="228">
        <f>IF(N1108="sníž. přenesená",J1108,0)</f>
        <v>0</v>
      </c>
      <c r="BI1108" s="228">
        <f>IF(N1108="nulová",J1108,0)</f>
        <v>0</v>
      </c>
      <c r="BJ1108" s="17" t="s">
        <v>143</v>
      </c>
      <c r="BK1108" s="228">
        <f>ROUND(I1108*H1108,2)</f>
        <v>0</v>
      </c>
      <c r="BL1108" s="17" t="s">
        <v>505</v>
      </c>
      <c r="BM1108" s="227" t="s">
        <v>1367</v>
      </c>
    </row>
    <row r="1109" s="14" customFormat="1">
      <c r="A1109" s="14"/>
      <c r="B1109" s="240"/>
      <c r="C1109" s="241"/>
      <c r="D1109" s="231" t="s">
        <v>145</v>
      </c>
      <c r="E1109" s="242" t="s">
        <v>1</v>
      </c>
      <c r="F1109" s="243" t="s">
        <v>142</v>
      </c>
      <c r="G1109" s="241"/>
      <c r="H1109" s="244">
        <v>4</v>
      </c>
      <c r="I1109" s="245"/>
      <c r="J1109" s="241"/>
      <c r="K1109" s="241"/>
      <c r="L1109" s="246"/>
      <c r="M1109" s="247"/>
      <c r="N1109" s="248"/>
      <c r="O1109" s="248"/>
      <c r="P1109" s="248"/>
      <c r="Q1109" s="248"/>
      <c r="R1109" s="248"/>
      <c r="S1109" s="248"/>
      <c r="T1109" s="249"/>
      <c r="U1109" s="14"/>
      <c r="V1109" s="14"/>
      <c r="W1109" s="14"/>
      <c r="X1109" s="14"/>
      <c r="Y1109" s="14"/>
      <c r="Z1109" s="14"/>
      <c r="AA1109" s="14"/>
      <c r="AB1109" s="14"/>
      <c r="AC1109" s="14"/>
      <c r="AD1109" s="14"/>
      <c r="AE1109" s="14"/>
      <c r="AT1109" s="250" t="s">
        <v>145</v>
      </c>
      <c r="AU1109" s="250" t="s">
        <v>143</v>
      </c>
      <c r="AV1109" s="14" t="s">
        <v>143</v>
      </c>
      <c r="AW1109" s="14" t="s">
        <v>30</v>
      </c>
      <c r="AX1109" s="14" t="s">
        <v>81</v>
      </c>
      <c r="AY1109" s="250" t="s">
        <v>135</v>
      </c>
    </row>
    <row r="1110" s="2" customFormat="1" ht="24.15" customHeight="1">
      <c r="A1110" s="38"/>
      <c r="B1110" s="39"/>
      <c r="C1110" s="262" t="s">
        <v>1368</v>
      </c>
      <c r="D1110" s="262" t="s">
        <v>154</v>
      </c>
      <c r="E1110" s="263" t="s">
        <v>1369</v>
      </c>
      <c r="F1110" s="264" t="s">
        <v>1370</v>
      </c>
      <c r="G1110" s="265" t="s">
        <v>141</v>
      </c>
      <c r="H1110" s="266">
        <v>4</v>
      </c>
      <c r="I1110" s="267"/>
      <c r="J1110" s="268">
        <f>ROUND(I1110*H1110,2)</f>
        <v>0</v>
      </c>
      <c r="K1110" s="269"/>
      <c r="L1110" s="270"/>
      <c r="M1110" s="271" t="s">
        <v>1</v>
      </c>
      <c r="N1110" s="272" t="s">
        <v>39</v>
      </c>
      <c r="O1110" s="91"/>
      <c r="P1110" s="225">
        <f>O1110*H1110</f>
        <v>0</v>
      </c>
      <c r="Q1110" s="225">
        <v>0.00010000000000000001</v>
      </c>
      <c r="R1110" s="225">
        <f>Q1110*H1110</f>
        <v>0.00040000000000000002</v>
      </c>
      <c r="S1110" s="225">
        <v>0</v>
      </c>
      <c r="T1110" s="226">
        <f>S1110*H1110</f>
        <v>0</v>
      </c>
      <c r="U1110" s="38"/>
      <c r="V1110" s="38"/>
      <c r="W1110" s="38"/>
      <c r="X1110" s="38"/>
      <c r="Y1110" s="38"/>
      <c r="Z1110" s="38"/>
      <c r="AA1110" s="38"/>
      <c r="AB1110" s="38"/>
      <c r="AC1110" s="38"/>
      <c r="AD1110" s="38"/>
      <c r="AE1110" s="38"/>
      <c r="AR1110" s="227" t="s">
        <v>810</v>
      </c>
      <c r="AT1110" s="227" t="s">
        <v>154</v>
      </c>
      <c r="AU1110" s="227" t="s">
        <v>143</v>
      </c>
      <c r="AY1110" s="17" t="s">
        <v>135</v>
      </c>
      <c r="BE1110" s="228">
        <f>IF(N1110="základní",J1110,0)</f>
        <v>0</v>
      </c>
      <c r="BF1110" s="228">
        <f>IF(N1110="snížená",J1110,0)</f>
        <v>0</v>
      </c>
      <c r="BG1110" s="228">
        <f>IF(N1110="zákl. přenesená",J1110,0)</f>
        <v>0</v>
      </c>
      <c r="BH1110" s="228">
        <f>IF(N1110="sníž. přenesená",J1110,0)</f>
        <v>0</v>
      </c>
      <c r="BI1110" s="228">
        <f>IF(N1110="nulová",J1110,0)</f>
        <v>0</v>
      </c>
      <c r="BJ1110" s="17" t="s">
        <v>143</v>
      </c>
      <c r="BK1110" s="228">
        <f>ROUND(I1110*H1110,2)</f>
        <v>0</v>
      </c>
      <c r="BL1110" s="17" t="s">
        <v>810</v>
      </c>
      <c r="BM1110" s="227" t="s">
        <v>1371</v>
      </c>
    </row>
    <row r="1111" s="2" customFormat="1" ht="21.75" customHeight="1">
      <c r="A1111" s="38"/>
      <c r="B1111" s="39"/>
      <c r="C1111" s="262" t="s">
        <v>1372</v>
      </c>
      <c r="D1111" s="262" t="s">
        <v>154</v>
      </c>
      <c r="E1111" s="263" t="s">
        <v>1373</v>
      </c>
      <c r="F1111" s="264" t="s">
        <v>1374</v>
      </c>
      <c r="G1111" s="265" t="s">
        <v>141</v>
      </c>
      <c r="H1111" s="266">
        <v>4</v>
      </c>
      <c r="I1111" s="267"/>
      <c r="J1111" s="268">
        <f>ROUND(I1111*H1111,2)</f>
        <v>0</v>
      </c>
      <c r="K1111" s="269"/>
      <c r="L1111" s="270"/>
      <c r="M1111" s="271" t="s">
        <v>1</v>
      </c>
      <c r="N1111" s="272" t="s">
        <v>39</v>
      </c>
      <c r="O1111" s="91"/>
      <c r="P1111" s="225">
        <f>O1111*H1111</f>
        <v>0</v>
      </c>
      <c r="Q1111" s="225">
        <v>0.00010000000000000001</v>
      </c>
      <c r="R1111" s="225">
        <f>Q1111*H1111</f>
        <v>0.00040000000000000002</v>
      </c>
      <c r="S1111" s="225">
        <v>0</v>
      </c>
      <c r="T1111" s="226">
        <f>S1111*H1111</f>
        <v>0</v>
      </c>
      <c r="U1111" s="38"/>
      <c r="V1111" s="38"/>
      <c r="W1111" s="38"/>
      <c r="X1111" s="38"/>
      <c r="Y1111" s="38"/>
      <c r="Z1111" s="38"/>
      <c r="AA1111" s="38"/>
      <c r="AB1111" s="38"/>
      <c r="AC1111" s="38"/>
      <c r="AD1111" s="38"/>
      <c r="AE1111" s="38"/>
      <c r="AR1111" s="227" t="s">
        <v>810</v>
      </c>
      <c r="AT1111" s="227" t="s">
        <v>154</v>
      </c>
      <c r="AU1111" s="227" t="s">
        <v>143</v>
      </c>
      <c r="AY1111" s="17" t="s">
        <v>135</v>
      </c>
      <c r="BE1111" s="228">
        <f>IF(N1111="základní",J1111,0)</f>
        <v>0</v>
      </c>
      <c r="BF1111" s="228">
        <f>IF(N1111="snížená",J1111,0)</f>
        <v>0</v>
      </c>
      <c r="BG1111" s="228">
        <f>IF(N1111="zákl. přenesená",J1111,0)</f>
        <v>0</v>
      </c>
      <c r="BH1111" s="228">
        <f>IF(N1111="sníž. přenesená",J1111,0)</f>
        <v>0</v>
      </c>
      <c r="BI1111" s="228">
        <f>IF(N1111="nulová",J1111,0)</f>
        <v>0</v>
      </c>
      <c r="BJ1111" s="17" t="s">
        <v>143</v>
      </c>
      <c r="BK1111" s="228">
        <f>ROUND(I1111*H1111,2)</f>
        <v>0</v>
      </c>
      <c r="BL1111" s="17" t="s">
        <v>810</v>
      </c>
      <c r="BM1111" s="227" t="s">
        <v>1375</v>
      </c>
    </row>
    <row r="1112" s="2" customFormat="1" ht="16.5" customHeight="1">
      <c r="A1112" s="38"/>
      <c r="B1112" s="39"/>
      <c r="C1112" s="215" t="s">
        <v>1376</v>
      </c>
      <c r="D1112" s="215" t="s">
        <v>138</v>
      </c>
      <c r="E1112" s="216" t="s">
        <v>1377</v>
      </c>
      <c r="F1112" s="217" t="s">
        <v>1378</v>
      </c>
      <c r="G1112" s="218" t="s">
        <v>141</v>
      </c>
      <c r="H1112" s="219">
        <v>4</v>
      </c>
      <c r="I1112" s="220"/>
      <c r="J1112" s="221">
        <f>ROUND(I1112*H1112,2)</f>
        <v>0</v>
      </c>
      <c r="K1112" s="222"/>
      <c r="L1112" s="44"/>
      <c r="M1112" s="223" t="s">
        <v>1</v>
      </c>
      <c r="N1112" s="224" t="s">
        <v>39</v>
      </c>
      <c r="O1112" s="91"/>
      <c r="P1112" s="225">
        <f>O1112*H1112</f>
        <v>0</v>
      </c>
      <c r="Q1112" s="225">
        <v>0</v>
      </c>
      <c r="R1112" s="225">
        <f>Q1112*H1112</f>
        <v>0</v>
      </c>
      <c r="S1112" s="225">
        <v>0</v>
      </c>
      <c r="T1112" s="226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7" t="s">
        <v>258</v>
      </c>
      <c r="AT1112" s="227" t="s">
        <v>138</v>
      </c>
      <c r="AU1112" s="227" t="s">
        <v>143</v>
      </c>
      <c r="AY1112" s="17" t="s">
        <v>135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17" t="s">
        <v>143</v>
      </c>
      <c r="BK1112" s="228">
        <f>ROUND(I1112*H1112,2)</f>
        <v>0</v>
      </c>
      <c r="BL1112" s="17" t="s">
        <v>258</v>
      </c>
      <c r="BM1112" s="227" t="s">
        <v>1379</v>
      </c>
    </row>
    <row r="1113" s="14" customFormat="1">
      <c r="A1113" s="14"/>
      <c r="B1113" s="240"/>
      <c r="C1113" s="241"/>
      <c r="D1113" s="231" t="s">
        <v>145</v>
      </c>
      <c r="E1113" s="242" t="s">
        <v>1</v>
      </c>
      <c r="F1113" s="243" t="s">
        <v>142</v>
      </c>
      <c r="G1113" s="241"/>
      <c r="H1113" s="244">
        <v>4</v>
      </c>
      <c r="I1113" s="245"/>
      <c r="J1113" s="241"/>
      <c r="K1113" s="241"/>
      <c r="L1113" s="246"/>
      <c r="M1113" s="247"/>
      <c r="N1113" s="248"/>
      <c r="O1113" s="248"/>
      <c r="P1113" s="248"/>
      <c r="Q1113" s="248"/>
      <c r="R1113" s="248"/>
      <c r="S1113" s="248"/>
      <c r="T1113" s="249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50" t="s">
        <v>145</v>
      </c>
      <c r="AU1113" s="250" t="s">
        <v>143</v>
      </c>
      <c r="AV1113" s="14" t="s">
        <v>143</v>
      </c>
      <c r="AW1113" s="14" t="s">
        <v>30</v>
      </c>
      <c r="AX1113" s="14" t="s">
        <v>73</v>
      </c>
      <c r="AY1113" s="250" t="s">
        <v>135</v>
      </c>
    </row>
    <row r="1114" s="15" customFormat="1">
      <c r="A1114" s="15"/>
      <c r="B1114" s="251"/>
      <c r="C1114" s="252"/>
      <c r="D1114" s="231" t="s">
        <v>145</v>
      </c>
      <c r="E1114" s="253" t="s">
        <v>1</v>
      </c>
      <c r="F1114" s="254" t="s">
        <v>153</v>
      </c>
      <c r="G1114" s="252"/>
      <c r="H1114" s="255">
        <v>4</v>
      </c>
      <c r="I1114" s="256"/>
      <c r="J1114" s="252"/>
      <c r="K1114" s="252"/>
      <c r="L1114" s="257"/>
      <c r="M1114" s="258"/>
      <c r="N1114" s="259"/>
      <c r="O1114" s="259"/>
      <c r="P1114" s="259"/>
      <c r="Q1114" s="259"/>
      <c r="R1114" s="259"/>
      <c r="S1114" s="259"/>
      <c r="T1114" s="260"/>
      <c r="U1114" s="15"/>
      <c r="V1114" s="15"/>
      <c r="W1114" s="15"/>
      <c r="X1114" s="15"/>
      <c r="Y1114" s="15"/>
      <c r="Z1114" s="15"/>
      <c r="AA1114" s="15"/>
      <c r="AB1114" s="15"/>
      <c r="AC1114" s="15"/>
      <c r="AD1114" s="15"/>
      <c r="AE1114" s="15"/>
      <c r="AT1114" s="261" t="s">
        <v>145</v>
      </c>
      <c r="AU1114" s="261" t="s">
        <v>143</v>
      </c>
      <c r="AV1114" s="15" t="s">
        <v>142</v>
      </c>
      <c r="AW1114" s="15" t="s">
        <v>30</v>
      </c>
      <c r="AX1114" s="15" t="s">
        <v>81</v>
      </c>
      <c r="AY1114" s="261" t="s">
        <v>135</v>
      </c>
    </row>
    <row r="1115" s="2" customFormat="1" ht="24.15" customHeight="1">
      <c r="A1115" s="38"/>
      <c r="B1115" s="39"/>
      <c r="C1115" s="262" t="s">
        <v>1380</v>
      </c>
      <c r="D1115" s="262" t="s">
        <v>154</v>
      </c>
      <c r="E1115" s="263" t="s">
        <v>1381</v>
      </c>
      <c r="F1115" s="264" t="s">
        <v>1382</v>
      </c>
      <c r="G1115" s="265" t="s">
        <v>141</v>
      </c>
      <c r="H1115" s="266">
        <v>4</v>
      </c>
      <c r="I1115" s="267"/>
      <c r="J1115" s="268">
        <f>ROUND(I1115*H1115,2)</f>
        <v>0</v>
      </c>
      <c r="K1115" s="269"/>
      <c r="L1115" s="270"/>
      <c r="M1115" s="271" t="s">
        <v>1</v>
      </c>
      <c r="N1115" s="272" t="s">
        <v>39</v>
      </c>
      <c r="O1115" s="91"/>
      <c r="P1115" s="225">
        <f>O1115*H1115</f>
        <v>0</v>
      </c>
      <c r="Q1115" s="225">
        <v>0.00014999999999999999</v>
      </c>
      <c r="R1115" s="225">
        <f>Q1115*H1115</f>
        <v>0.00059999999999999995</v>
      </c>
      <c r="S1115" s="225">
        <v>0</v>
      </c>
      <c r="T1115" s="226">
        <f>S1115*H1115</f>
        <v>0</v>
      </c>
      <c r="U1115" s="38"/>
      <c r="V1115" s="38"/>
      <c r="W1115" s="38"/>
      <c r="X1115" s="38"/>
      <c r="Y1115" s="38"/>
      <c r="Z1115" s="38"/>
      <c r="AA1115" s="38"/>
      <c r="AB1115" s="38"/>
      <c r="AC1115" s="38"/>
      <c r="AD1115" s="38"/>
      <c r="AE1115" s="38"/>
      <c r="AR1115" s="227" t="s">
        <v>335</v>
      </c>
      <c r="AT1115" s="227" t="s">
        <v>154</v>
      </c>
      <c r="AU1115" s="227" t="s">
        <v>143</v>
      </c>
      <c r="AY1115" s="17" t="s">
        <v>135</v>
      </c>
      <c r="BE1115" s="228">
        <f>IF(N1115="základní",J1115,0)</f>
        <v>0</v>
      </c>
      <c r="BF1115" s="228">
        <f>IF(N1115="snížená",J1115,0)</f>
        <v>0</v>
      </c>
      <c r="BG1115" s="228">
        <f>IF(N1115="zákl. přenesená",J1115,0)</f>
        <v>0</v>
      </c>
      <c r="BH1115" s="228">
        <f>IF(N1115="sníž. přenesená",J1115,0)</f>
        <v>0</v>
      </c>
      <c r="BI1115" s="228">
        <f>IF(N1115="nulová",J1115,0)</f>
        <v>0</v>
      </c>
      <c r="BJ1115" s="17" t="s">
        <v>143</v>
      </c>
      <c r="BK1115" s="228">
        <f>ROUND(I1115*H1115,2)</f>
        <v>0</v>
      </c>
      <c r="BL1115" s="17" t="s">
        <v>258</v>
      </c>
      <c r="BM1115" s="227" t="s">
        <v>1383</v>
      </c>
    </row>
    <row r="1116" s="14" customFormat="1">
      <c r="A1116" s="14"/>
      <c r="B1116" s="240"/>
      <c r="C1116" s="241"/>
      <c r="D1116" s="231" t="s">
        <v>145</v>
      </c>
      <c r="E1116" s="242" t="s">
        <v>1</v>
      </c>
      <c r="F1116" s="243" t="s">
        <v>142</v>
      </c>
      <c r="G1116" s="241"/>
      <c r="H1116" s="244">
        <v>4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145</v>
      </c>
      <c r="AU1116" s="250" t="s">
        <v>143</v>
      </c>
      <c r="AV1116" s="14" t="s">
        <v>143</v>
      </c>
      <c r="AW1116" s="14" t="s">
        <v>30</v>
      </c>
      <c r="AX1116" s="14" t="s">
        <v>81</v>
      </c>
      <c r="AY1116" s="250" t="s">
        <v>135</v>
      </c>
    </row>
    <row r="1117" s="2" customFormat="1" ht="16.5" customHeight="1">
      <c r="A1117" s="38"/>
      <c r="B1117" s="39"/>
      <c r="C1117" s="262" t="s">
        <v>1384</v>
      </c>
      <c r="D1117" s="262" t="s">
        <v>154</v>
      </c>
      <c r="E1117" s="263" t="s">
        <v>1385</v>
      </c>
      <c r="F1117" s="264" t="s">
        <v>1386</v>
      </c>
      <c r="G1117" s="265" t="s">
        <v>1387</v>
      </c>
      <c r="H1117" s="266">
        <v>1</v>
      </c>
      <c r="I1117" s="267"/>
      <c r="J1117" s="268">
        <f>ROUND(I1117*H1117,2)</f>
        <v>0</v>
      </c>
      <c r="K1117" s="269"/>
      <c r="L1117" s="270"/>
      <c r="M1117" s="271" t="s">
        <v>1</v>
      </c>
      <c r="N1117" s="272" t="s">
        <v>39</v>
      </c>
      <c r="O1117" s="91"/>
      <c r="P1117" s="225">
        <f>O1117*H1117</f>
        <v>0</v>
      </c>
      <c r="Q1117" s="225">
        <v>0</v>
      </c>
      <c r="R1117" s="225">
        <f>Q1117*H1117</f>
        <v>0</v>
      </c>
      <c r="S1117" s="225">
        <v>0</v>
      </c>
      <c r="T1117" s="226">
        <f>S1117*H1117</f>
        <v>0</v>
      </c>
      <c r="U1117" s="38"/>
      <c r="V1117" s="38"/>
      <c r="W1117" s="38"/>
      <c r="X1117" s="38"/>
      <c r="Y1117" s="38"/>
      <c r="Z1117" s="38"/>
      <c r="AA1117" s="38"/>
      <c r="AB1117" s="38"/>
      <c r="AC1117" s="38"/>
      <c r="AD1117" s="38"/>
      <c r="AE1117" s="38"/>
      <c r="AR1117" s="227" t="s">
        <v>335</v>
      </c>
      <c r="AT1117" s="227" t="s">
        <v>154</v>
      </c>
      <c r="AU1117" s="227" t="s">
        <v>143</v>
      </c>
      <c r="AY1117" s="17" t="s">
        <v>135</v>
      </c>
      <c r="BE1117" s="228">
        <f>IF(N1117="základní",J1117,0)</f>
        <v>0</v>
      </c>
      <c r="BF1117" s="228">
        <f>IF(N1117="snížená",J1117,0)</f>
        <v>0</v>
      </c>
      <c r="BG1117" s="228">
        <f>IF(N1117="zákl. přenesená",J1117,0)</f>
        <v>0</v>
      </c>
      <c r="BH1117" s="228">
        <f>IF(N1117="sníž. přenesená",J1117,0)</f>
        <v>0</v>
      </c>
      <c r="BI1117" s="228">
        <f>IF(N1117="nulová",J1117,0)</f>
        <v>0</v>
      </c>
      <c r="BJ1117" s="17" t="s">
        <v>143</v>
      </c>
      <c r="BK1117" s="228">
        <f>ROUND(I1117*H1117,2)</f>
        <v>0</v>
      </c>
      <c r="BL1117" s="17" t="s">
        <v>258</v>
      </c>
      <c r="BM1117" s="227" t="s">
        <v>1388</v>
      </c>
    </row>
    <row r="1118" s="14" customFormat="1">
      <c r="A1118" s="14"/>
      <c r="B1118" s="240"/>
      <c r="C1118" s="241"/>
      <c r="D1118" s="231" t="s">
        <v>145</v>
      </c>
      <c r="E1118" s="242" t="s">
        <v>1</v>
      </c>
      <c r="F1118" s="243" t="s">
        <v>81</v>
      </c>
      <c r="G1118" s="241"/>
      <c r="H1118" s="244">
        <v>1</v>
      </c>
      <c r="I1118" s="245"/>
      <c r="J1118" s="241"/>
      <c r="K1118" s="241"/>
      <c r="L1118" s="246"/>
      <c r="M1118" s="247"/>
      <c r="N1118" s="248"/>
      <c r="O1118" s="248"/>
      <c r="P1118" s="248"/>
      <c r="Q1118" s="248"/>
      <c r="R1118" s="248"/>
      <c r="S1118" s="248"/>
      <c r="T1118" s="249"/>
      <c r="U1118" s="14"/>
      <c r="V1118" s="14"/>
      <c r="W1118" s="14"/>
      <c r="X1118" s="14"/>
      <c r="Y1118" s="14"/>
      <c r="Z1118" s="14"/>
      <c r="AA1118" s="14"/>
      <c r="AB1118" s="14"/>
      <c r="AC1118" s="14"/>
      <c r="AD1118" s="14"/>
      <c r="AE1118" s="14"/>
      <c r="AT1118" s="250" t="s">
        <v>145</v>
      </c>
      <c r="AU1118" s="250" t="s">
        <v>143</v>
      </c>
      <c r="AV1118" s="14" t="s">
        <v>143</v>
      </c>
      <c r="AW1118" s="14" t="s">
        <v>30</v>
      </c>
      <c r="AX1118" s="14" t="s">
        <v>81</v>
      </c>
      <c r="AY1118" s="250" t="s">
        <v>135</v>
      </c>
    </row>
    <row r="1119" s="2" customFormat="1" ht="24.15" customHeight="1">
      <c r="A1119" s="38"/>
      <c r="B1119" s="39"/>
      <c r="C1119" s="215" t="s">
        <v>1389</v>
      </c>
      <c r="D1119" s="215" t="s">
        <v>138</v>
      </c>
      <c r="E1119" s="216" t="s">
        <v>1390</v>
      </c>
      <c r="F1119" s="217" t="s">
        <v>1391</v>
      </c>
      <c r="G1119" s="218" t="s">
        <v>149</v>
      </c>
      <c r="H1119" s="219">
        <v>0.012999999999999999</v>
      </c>
      <c r="I1119" s="220"/>
      <c r="J1119" s="221">
        <f>ROUND(I1119*H1119,2)</f>
        <v>0</v>
      </c>
      <c r="K1119" s="222"/>
      <c r="L1119" s="44"/>
      <c r="M1119" s="223" t="s">
        <v>1</v>
      </c>
      <c r="N1119" s="224" t="s">
        <v>39</v>
      </c>
      <c r="O1119" s="91"/>
      <c r="P1119" s="225">
        <f>O1119*H1119</f>
        <v>0</v>
      </c>
      <c r="Q1119" s="225">
        <v>0</v>
      </c>
      <c r="R1119" s="225">
        <f>Q1119*H1119</f>
        <v>0</v>
      </c>
      <c r="S1119" s="225">
        <v>0</v>
      </c>
      <c r="T1119" s="226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27" t="s">
        <v>258</v>
      </c>
      <c r="AT1119" s="227" t="s">
        <v>138</v>
      </c>
      <c r="AU1119" s="227" t="s">
        <v>143</v>
      </c>
      <c r="AY1119" s="17" t="s">
        <v>135</v>
      </c>
      <c r="BE1119" s="228">
        <f>IF(N1119="základní",J1119,0)</f>
        <v>0</v>
      </c>
      <c r="BF1119" s="228">
        <f>IF(N1119="snížená",J1119,0)</f>
        <v>0</v>
      </c>
      <c r="BG1119" s="228">
        <f>IF(N1119="zákl. přenesená",J1119,0)</f>
        <v>0</v>
      </c>
      <c r="BH1119" s="228">
        <f>IF(N1119="sníž. přenesená",J1119,0)</f>
        <v>0</v>
      </c>
      <c r="BI1119" s="228">
        <f>IF(N1119="nulová",J1119,0)</f>
        <v>0</v>
      </c>
      <c r="BJ1119" s="17" t="s">
        <v>143</v>
      </c>
      <c r="BK1119" s="228">
        <f>ROUND(I1119*H1119,2)</f>
        <v>0</v>
      </c>
      <c r="BL1119" s="17" t="s">
        <v>258</v>
      </c>
      <c r="BM1119" s="227" t="s">
        <v>1392</v>
      </c>
    </row>
    <row r="1120" s="2" customFormat="1" ht="24.15" customHeight="1">
      <c r="A1120" s="38"/>
      <c r="B1120" s="39"/>
      <c r="C1120" s="215" t="s">
        <v>1393</v>
      </c>
      <c r="D1120" s="215" t="s">
        <v>138</v>
      </c>
      <c r="E1120" s="216" t="s">
        <v>1394</v>
      </c>
      <c r="F1120" s="217" t="s">
        <v>1395</v>
      </c>
      <c r="G1120" s="218" t="s">
        <v>149</v>
      </c>
      <c r="H1120" s="219">
        <v>0.025999999999999999</v>
      </c>
      <c r="I1120" s="220"/>
      <c r="J1120" s="221">
        <f>ROUND(I1120*H1120,2)</f>
        <v>0</v>
      </c>
      <c r="K1120" s="222"/>
      <c r="L1120" s="44"/>
      <c r="M1120" s="223" t="s">
        <v>1</v>
      </c>
      <c r="N1120" s="224" t="s">
        <v>39</v>
      </c>
      <c r="O1120" s="91"/>
      <c r="P1120" s="225">
        <f>O1120*H1120</f>
        <v>0</v>
      </c>
      <c r="Q1120" s="225">
        <v>0</v>
      </c>
      <c r="R1120" s="225">
        <f>Q1120*H1120</f>
        <v>0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258</v>
      </c>
      <c r="AT1120" s="227" t="s">
        <v>138</v>
      </c>
      <c r="AU1120" s="227" t="s">
        <v>143</v>
      </c>
      <c r="AY1120" s="17" t="s">
        <v>135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143</v>
      </c>
      <c r="BK1120" s="228">
        <f>ROUND(I1120*H1120,2)</f>
        <v>0</v>
      </c>
      <c r="BL1120" s="17" t="s">
        <v>258</v>
      </c>
      <c r="BM1120" s="227" t="s">
        <v>1396</v>
      </c>
    </row>
    <row r="1121" s="14" customFormat="1">
      <c r="A1121" s="14"/>
      <c r="B1121" s="240"/>
      <c r="C1121" s="241"/>
      <c r="D1121" s="231" t="s">
        <v>145</v>
      </c>
      <c r="E1121" s="241"/>
      <c r="F1121" s="243" t="s">
        <v>1397</v>
      </c>
      <c r="G1121" s="241"/>
      <c r="H1121" s="244">
        <v>0.025999999999999999</v>
      </c>
      <c r="I1121" s="245"/>
      <c r="J1121" s="241"/>
      <c r="K1121" s="241"/>
      <c r="L1121" s="246"/>
      <c r="M1121" s="247"/>
      <c r="N1121" s="248"/>
      <c r="O1121" s="248"/>
      <c r="P1121" s="248"/>
      <c r="Q1121" s="248"/>
      <c r="R1121" s="248"/>
      <c r="S1121" s="248"/>
      <c r="T1121" s="249"/>
      <c r="U1121" s="14"/>
      <c r="V1121" s="14"/>
      <c r="W1121" s="14"/>
      <c r="X1121" s="14"/>
      <c r="Y1121" s="14"/>
      <c r="Z1121" s="14"/>
      <c r="AA1121" s="14"/>
      <c r="AB1121" s="14"/>
      <c r="AC1121" s="14"/>
      <c r="AD1121" s="14"/>
      <c r="AE1121" s="14"/>
      <c r="AT1121" s="250" t="s">
        <v>145</v>
      </c>
      <c r="AU1121" s="250" t="s">
        <v>143</v>
      </c>
      <c r="AV1121" s="14" t="s">
        <v>143</v>
      </c>
      <c r="AW1121" s="14" t="s">
        <v>4</v>
      </c>
      <c r="AX1121" s="14" t="s">
        <v>81</v>
      </c>
      <c r="AY1121" s="250" t="s">
        <v>135</v>
      </c>
    </row>
    <row r="1122" s="12" customFormat="1" ht="22.8" customHeight="1">
      <c r="A1122" s="12"/>
      <c r="B1122" s="199"/>
      <c r="C1122" s="200"/>
      <c r="D1122" s="201" t="s">
        <v>72</v>
      </c>
      <c r="E1122" s="213" t="s">
        <v>1398</v>
      </c>
      <c r="F1122" s="213" t="s">
        <v>1399</v>
      </c>
      <c r="G1122" s="200"/>
      <c r="H1122" s="200"/>
      <c r="I1122" s="203"/>
      <c r="J1122" s="214">
        <f>BK1122</f>
        <v>0</v>
      </c>
      <c r="K1122" s="200"/>
      <c r="L1122" s="205"/>
      <c r="M1122" s="206"/>
      <c r="N1122" s="207"/>
      <c r="O1122" s="207"/>
      <c r="P1122" s="208">
        <f>SUM(P1123:P1136)</f>
        <v>0</v>
      </c>
      <c r="Q1122" s="207"/>
      <c r="R1122" s="208">
        <f>SUM(R1123:R1136)</f>
        <v>0.002</v>
      </c>
      <c r="S1122" s="207"/>
      <c r="T1122" s="209">
        <f>SUM(T1123:T1136)</f>
        <v>0.01908</v>
      </c>
      <c r="U1122" s="12"/>
      <c r="V1122" s="12"/>
      <c r="W1122" s="12"/>
      <c r="X1122" s="12"/>
      <c r="Y1122" s="12"/>
      <c r="Z1122" s="12"/>
      <c r="AA1122" s="12"/>
      <c r="AB1122" s="12"/>
      <c r="AC1122" s="12"/>
      <c r="AD1122" s="12"/>
      <c r="AE1122" s="12"/>
      <c r="AR1122" s="210" t="s">
        <v>143</v>
      </c>
      <c r="AT1122" s="211" t="s">
        <v>72</v>
      </c>
      <c r="AU1122" s="211" t="s">
        <v>81</v>
      </c>
      <c r="AY1122" s="210" t="s">
        <v>135</v>
      </c>
      <c r="BK1122" s="212">
        <f>SUM(BK1123:BK1136)</f>
        <v>0</v>
      </c>
    </row>
    <row r="1123" s="2" customFormat="1" ht="24.15" customHeight="1">
      <c r="A1123" s="38"/>
      <c r="B1123" s="39"/>
      <c r="C1123" s="215" t="s">
        <v>1400</v>
      </c>
      <c r="D1123" s="215" t="s">
        <v>138</v>
      </c>
      <c r="E1123" s="216" t="s">
        <v>1401</v>
      </c>
      <c r="F1123" s="217" t="s">
        <v>1402</v>
      </c>
      <c r="G1123" s="218" t="s">
        <v>141</v>
      </c>
      <c r="H1123" s="219">
        <v>2</v>
      </c>
      <c r="I1123" s="220"/>
      <c r="J1123" s="221">
        <f>ROUND(I1123*H1123,2)</f>
        <v>0</v>
      </c>
      <c r="K1123" s="222"/>
      <c r="L1123" s="44"/>
      <c r="M1123" s="223" t="s">
        <v>1</v>
      </c>
      <c r="N1123" s="224" t="s">
        <v>39</v>
      </c>
      <c r="O1123" s="91"/>
      <c r="P1123" s="225">
        <f>O1123*H1123</f>
        <v>0</v>
      </c>
      <c r="Q1123" s="225">
        <v>0</v>
      </c>
      <c r="R1123" s="225">
        <f>Q1123*H1123</f>
        <v>0</v>
      </c>
      <c r="S1123" s="225">
        <v>0</v>
      </c>
      <c r="T1123" s="226">
        <f>S1123*H1123</f>
        <v>0</v>
      </c>
      <c r="U1123" s="38"/>
      <c r="V1123" s="38"/>
      <c r="W1123" s="38"/>
      <c r="X1123" s="38"/>
      <c r="Y1123" s="38"/>
      <c r="Z1123" s="38"/>
      <c r="AA1123" s="38"/>
      <c r="AB1123" s="38"/>
      <c r="AC1123" s="38"/>
      <c r="AD1123" s="38"/>
      <c r="AE1123" s="38"/>
      <c r="AR1123" s="227" t="s">
        <v>258</v>
      </c>
      <c r="AT1123" s="227" t="s">
        <v>138</v>
      </c>
      <c r="AU1123" s="227" t="s">
        <v>143</v>
      </c>
      <c r="AY1123" s="17" t="s">
        <v>135</v>
      </c>
      <c r="BE1123" s="228">
        <f>IF(N1123="základní",J1123,0)</f>
        <v>0</v>
      </c>
      <c r="BF1123" s="228">
        <f>IF(N1123="snížená",J1123,0)</f>
        <v>0</v>
      </c>
      <c r="BG1123" s="228">
        <f>IF(N1123="zákl. přenesená",J1123,0)</f>
        <v>0</v>
      </c>
      <c r="BH1123" s="228">
        <f>IF(N1123="sníž. přenesená",J1123,0)</f>
        <v>0</v>
      </c>
      <c r="BI1123" s="228">
        <f>IF(N1123="nulová",J1123,0)</f>
        <v>0</v>
      </c>
      <c r="BJ1123" s="17" t="s">
        <v>143</v>
      </c>
      <c r="BK1123" s="228">
        <f>ROUND(I1123*H1123,2)</f>
        <v>0</v>
      </c>
      <c r="BL1123" s="17" t="s">
        <v>258</v>
      </c>
      <c r="BM1123" s="227" t="s">
        <v>1403</v>
      </c>
    </row>
    <row r="1124" s="13" customFormat="1">
      <c r="A1124" s="13"/>
      <c r="B1124" s="229"/>
      <c r="C1124" s="230"/>
      <c r="D1124" s="231" t="s">
        <v>145</v>
      </c>
      <c r="E1124" s="232" t="s">
        <v>1</v>
      </c>
      <c r="F1124" s="233" t="s">
        <v>1404</v>
      </c>
      <c r="G1124" s="230"/>
      <c r="H1124" s="232" t="s">
        <v>1</v>
      </c>
      <c r="I1124" s="234"/>
      <c r="J1124" s="230"/>
      <c r="K1124" s="230"/>
      <c r="L1124" s="235"/>
      <c r="M1124" s="236"/>
      <c r="N1124" s="237"/>
      <c r="O1124" s="237"/>
      <c r="P1124" s="237"/>
      <c r="Q1124" s="237"/>
      <c r="R1124" s="237"/>
      <c r="S1124" s="237"/>
      <c r="T1124" s="238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39" t="s">
        <v>145</v>
      </c>
      <c r="AU1124" s="239" t="s">
        <v>143</v>
      </c>
      <c r="AV1124" s="13" t="s">
        <v>81</v>
      </c>
      <c r="AW1124" s="13" t="s">
        <v>30</v>
      </c>
      <c r="AX1124" s="13" t="s">
        <v>73</v>
      </c>
      <c r="AY1124" s="239" t="s">
        <v>135</v>
      </c>
    </row>
    <row r="1125" s="14" customFormat="1">
      <c r="A1125" s="14"/>
      <c r="B1125" s="240"/>
      <c r="C1125" s="241"/>
      <c r="D1125" s="231" t="s">
        <v>145</v>
      </c>
      <c r="E1125" s="242" t="s">
        <v>1</v>
      </c>
      <c r="F1125" s="243" t="s">
        <v>284</v>
      </c>
      <c r="G1125" s="241"/>
      <c r="H1125" s="244">
        <v>2</v>
      </c>
      <c r="I1125" s="245"/>
      <c r="J1125" s="241"/>
      <c r="K1125" s="241"/>
      <c r="L1125" s="246"/>
      <c r="M1125" s="247"/>
      <c r="N1125" s="248"/>
      <c r="O1125" s="248"/>
      <c r="P1125" s="248"/>
      <c r="Q1125" s="248"/>
      <c r="R1125" s="248"/>
      <c r="S1125" s="248"/>
      <c r="T1125" s="249"/>
      <c r="U1125" s="14"/>
      <c r="V1125" s="14"/>
      <c r="W1125" s="14"/>
      <c r="X1125" s="14"/>
      <c r="Y1125" s="14"/>
      <c r="Z1125" s="14"/>
      <c r="AA1125" s="14"/>
      <c r="AB1125" s="14"/>
      <c r="AC1125" s="14"/>
      <c r="AD1125" s="14"/>
      <c r="AE1125" s="14"/>
      <c r="AT1125" s="250" t="s">
        <v>145</v>
      </c>
      <c r="AU1125" s="250" t="s">
        <v>143</v>
      </c>
      <c r="AV1125" s="14" t="s">
        <v>143</v>
      </c>
      <c r="AW1125" s="14" t="s">
        <v>30</v>
      </c>
      <c r="AX1125" s="14" t="s">
        <v>81</v>
      </c>
      <c r="AY1125" s="250" t="s">
        <v>135</v>
      </c>
    </row>
    <row r="1126" s="2" customFormat="1" ht="16.5" customHeight="1">
      <c r="A1126" s="38"/>
      <c r="B1126" s="39"/>
      <c r="C1126" s="262" t="s">
        <v>1405</v>
      </c>
      <c r="D1126" s="262" t="s">
        <v>154</v>
      </c>
      <c r="E1126" s="263" t="s">
        <v>1406</v>
      </c>
      <c r="F1126" s="264" t="s">
        <v>1407</v>
      </c>
      <c r="G1126" s="265" t="s">
        <v>141</v>
      </c>
      <c r="H1126" s="266">
        <v>2</v>
      </c>
      <c r="I1126" s="267"/>
      <c r="J1126" s="268">
        <f>ROUND(I1126*H1126,2)</f>
        <v>0</v>
      </c>
      <c r="K1126" s="269"/>
      <c r="L1126" s="270"/>
      <c r="M1126" s="271" t="s">
        <v>1</v>
      </c>
      <c r="N1126" s="272" t="s">
        <v>39</v>
      </c>
      <c r="O1126" s="91"/>
      <c r="P1126" s="225">
        <f>O1126*H1126</f>
        <v>0</v>
      </c>
      <c r="Q1126" s="225">
        <v>0.001</v>
      </c>
      <c r="R1126" s="225">
        <f>Q1126*H1126</f>
        <v>0.002</v>
      </c>
      <c r="S1126" s="225">
        <v>0</v>
      </c>
      <c r="T1126" s="226">
        <f>S1126*H1126</f>
        <v>0</v>
      </c>
      <c r="U1126" s="38"/>
      <c r="V1126" s="38"/>
      <c r="W1126" s="38"/>
      <c r="X1126" s="38"/>
      <c r="Y1126" s="38"/>
      <c r="Z1126" s="38"/>
      <c r="AA1126" s="38"/>
      <c r="AB1126" s="38"/>
      <c r="AC1126" s="38"/>
      <c r="AD1126" s="38"/>
      <c r="AE1126" s="38"/>
      <c r="AR1126" s="227" t="s">
        <v>335</v>
      </c>
      <c r="AT1126" s="227" t="s">
        <v>154</v>
      </c>
      <c r="AU1126" s="227" t="s">
        <v>143</v>
      </c>
      <c r="AY1126" s="17" t="s">
        <v>135</v>
      </c>
      <c r="BE1126" s="228">
        <f>IF(N1126="základní",J1126,0)</f>
        <v>0</v>
      </c>
      <c r="BF1126" s="228">
        <f>IF(N1126="snížená",J1126,0)</f>
        <v>0</v>
      </c>
      <c r="BG1126" s="228">
        <f>IF(N1126="zákl. přenesená",J1126,0)</f>
        <v>0</v>
      </c>
      <c r="BH1126" s="228">
        <f>IF(N1126="sníž. přenesená",J1126,0)</f>
        <v>0</v>
      </c>
      <c r="BI1126" s="228">
        <f>IF(N1126="nulová",J1126,0)</f>
        <v>0</v>
      </c>
      <c r="BJ1126" s="17" t="s">
        <v>143</v>
      </c>
      <c r="BK1126" s="228">
        <f>ROUND(I1126*H1126,2)</f>
        <v>0</v>
      </c>
      <c r="BL1126" s="17" t="s">
        <v>258</v>
      </c>
      <c r="BM1126" s="227" t="s">
        <v>1408</v>
      </c>
    </row>
    <row r="1127" s="14" customFormat="1">
      <c r="A1127" s="14"/>
      <c r="B1127" s="240"/>
      <c r="C1127" s="241"/>
      <c r="D1127" s="231" t="s">
        <v>145</v>
      </c>
      <c r="E1127" s="242" t="s">
        <v>1</v>
      </c>
      <c r="F1127" s="243" t="s">
        <v>143</v>
      </c>
      <c r="G1127" s="241"/>
      <c r="H1127" s="244">
        <v>2</v>
      </c>
      <c r="I1127" s="245"/>
      <c r="J1127" s="241"/>
      <c r="K1127" s="241"/>
      <c r="L1127" s="246"/>
      <c r="M1127" s="247"/>
      <c r="N1127" s="248"/>
      <c r="O1127" s="248"/>
      <c r="P1127" s="248"/>
      <c r="Q1127" s="248"/>
      <c r="R1127" s="248"/>
      <c r="S1127" s="248"/>
      <c r="T1127" s="249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50" t="s">
        <v>145</v>
      </c>
      <c r="AU1127" s="250" t="s">
        <v>143</v>
      </c>
      <c r="AV1127" s="14" t="s">
        <v>143</v>
      </c>
      <c r="AW1127" s="14" t="s">
        <v>30</v>
      </c>
      <c r="AX1127" s="14" t="s">
        <v>81</v>
      </c>
      <c r="AY1127" s="250" t="s">
        <v>135</v>
      </c>
    </row>
    <row r="1128" s="2" customFormat="1" ht="33" customHeight="1">
      <c r="A1128" s="38"/>
      <c r="B1128" s="39"/>
      <c r="C1128" s="215" t="s">
        <v>1409</v>
      </c>
      <c r="D1128" s="215" t="s">
        <v>138</v>
      </c>
      <c r="E1128" s="216" t="s">
        <v>1410</v>
      </c>
      <c r="F1128" s="217" t="s">
        <v>1411</v>
      </c>
      <c r="G1128" s="218" t="s">
        <v>324</v>
      </c>
      <c r="H1128" s="219">
        <v>0.5</v>
      </c>
      <c r="I1128" s="220"/>
      <c r="J1128" s="221">
        <f>ROUND(I1128*H1128,2)</f>
        <v>0</v>
      </c>
      <c r="K1128" s="222"/>
      <c r="L1128" s="44"/>
      <c r="M1128" s="223" t="s">
        <v>1</v>
      </c>
      <c r="N1128" s="224" t="s">
        <v>39</v>
      </c>
      <c r="O1128" s="91"/>
      <c r="P1128" s="225">
        <f>O1128*H1128</f>
        <v>0</v>
      </c>
      <c r="Q1128" s="225">
        <v>0</v>
      </c>
      <c r="R1128" s="225">
        <f>Q1128*H1128</f>
        <v>0</v>
      </c>
      <c r="S1128" s="225">
        <v>0</v>
      </c>
      <c r="T1128" s="226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27" t="s">
        <v>258</v>
      </c>
      <c r="AT1128" s="227" t="s">
        <v>138</v>
      </c>
      <c r="AU1128" s="227" t="s">
        <v>143</v>
      </c>
      <c r="AY1128" s="17" t="s">
        <v>135</v>
      </c>
      <c r="BE1128" s="228">
        <f>IF(N1128="základní",J1128,0)</f>
        <v>0</v>
      </c>
      <c r="BF1128" s="228">
        <f>IF(N1128="snížená",J1128,0)</f>
        <v>0</v>
      </c>
      <c r="BG1128" s="228">
        <f>IF(N1128="zákl. přenesená",J1128,0)</f>
        <v>0</v>
      </c>
      <c r="BH1128" s="228">
        <f>IF(N1128="sníž. přenesená",J1128,0)</f>
        <v>0</v>
      </c>
      <c r="BI1128" s="228">
        <f>IF(N1128="nulová",J1128,0)</f>
        <v>0</v>
      </c>
      <c r="BJ1128" s="17" t="s">
        <v>143</v>
      </c>
      <c r="BK1128" s="228">
        <f>ROUND(I1128*H1128,2)</f>
        <v>0</v>
      </c>
      <c r="BL1128" s="17" t="s">
        <v>258</v>
      </c>
      <c r="BM1128" s="227" t="s">
        <v>1412</v>
      </c>
    </row>
    <row r="1129" s="13" customFormat="1">
      <c r="A1129" s="13"/>
      <c r="B1129" s="229"/>
      <c r="C1129" s="230"/>
      <c r="D1129" s="231" t="s">
        <v>145</v>
      </c>
      <c r="E1129" s="232" t="s">
        <v>1</v>
      </c>
      <c r="F1129" s="233" t="s">
        <v>1413</v>
      </c>
      <c r="G1129" s="230"/>
      <c r="H1129" s="232" t="s">
        <v>1</v>
      </c>
      <c r="I1129" s="234"/>
      <c r="J1129" s="230"/>
      <c r="K1129" s="230"/>
      <c r="L1129" s="235"/>
      <c r="M1129" s="236"/>
      <c r="N1129" s="237"/>
      <c r="O1129" s="237"/>
      <c r="P1129" s="237"/>
      <c r="Q1129" s="237"/>
      <c r="R1129" s="237"/>
      <c r="S1129" s="237"/>
      <c r="T1129" s="238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9" t="s">
        <v>145</v>
      </c>
      <c r="AU1129" s="239" t="s">
        <v>143</v>
      </c>
      <c r="AV1129" s="13" t="s">
        <v>81</v>
      </c>
      <c r="AW1129" s="13" t="s">
        <v>30</v>
      </c>
      <c r="AX1129" s="13" t="s">
        <v>73</v>
      </c>
      <c r="AY1129" s="239" t="s">
        <v>135</v>
      </c>
    </row>
    <row r="1130" s="14" customFormat="1">
      <c r="A1130" s="14"/>
      <c r="B1130" s="240"/>
      <c r="C1130" s="241"/>
      <c r="D1130" s="231" t="s">
        <v>145</v>
      </c>
      <c r="E1130" s="242" t="s">
        <v>1</v>
      </c>
      <c r="F1130" s="243" t="s">
        <v>380</v>
      </c>
      <c r="G1130" s="241"/>
      <c r="H1130" s="244">
        <v>0.5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0" t="s">
        <v>145</v>
      </c>
      <c r="AU1130" s="250" t="s">
        <v>143</v>
      </c>
      <c r="AV1130" s="14" t="s">
        <v>143</v>
      </c>
      <c r="AW1130" s="14" t="s">
        <v>30</v>
      </c>
      <c r="AX1130" s="14" t="s">
        <v>81</v>
      </c>
      <c r="AY1130" s="250" t="s">
        <v>135</v>
      </c>
    </row>
    <row r="1131" s="2" customFormat="1" ht="37.8" customHeight="1">
      <c r="A1131" s="38"/>
      <c r="B1131" s="39"/>
      <c r="C1131" s="215" t="s">
        <v>1414</v>
      </c>
      <c r="D1131" s="215" t="s">
        <v>138</v>
      </c>
      <c r="E1131" s="216" t="s">
        <v>1415</v>
      </c>
      <c r="F1131" s="217" t="s">
        <v>1416</v>
      </c>
      <c r="G1131" s="218" t="s">
        <v>324</v>
      </c>
      <c r="H1131" s="219">
        <v>2</v>
      </c>
      <c r="I1131" s="220"/>
      <c r="J1131" s="221">
        <f>ROUND(I1131*H1131,2)</f>
        <v>0</v>
      </c>
      <c r="K1131" s="222"/>
      <c r="L1131" s="44"/>
      <c r="M1131" s="223" t="s">
        <v>1</v>
      </c>
      <c r="N1131" s="224" t="s">
        <v>39</v>
      </c>
      <c r="O1131" s="91"/>
      <c r="P1131" s="225">
        <f>O1131*H1131</f>
        <v>0</v>
      </c>
      <c r="Q1131" s="225">
        <v>0</v>
      </c>
      <c r="R1131" s="225">
        <f>Q1131*H1131</f>
        <v>0</v>
      </c>
      <c r="S1131" s="225">
        <v>0.0095399999999999999</v>
      </c>
      <c r="T1131" s="226">
        <f>S1131*H1131</f>
        <v>0.01908</v>
      </c>
      <c r="U1131" s="38"/>
      <c r="V1131" s="38"/>
      <c r="W1131" s="38"/>
      <c r="X1131" s="38"/>
      <c r="Y1131" s="38"/>
      <c r="Z1131" s="38"/>
      <c r="AA1131" s="38"/>
      <c r="AB1131" s="38"/>
      <c r="AC1131" s="38"/>
      <c r="AD1131" s="38"/>
      <c r="AE1131" s="38"/>
      <c r="AR1131" s="227" t="s">
        <v>258</v>
      </c>
      <c r="AT1131" s="227" t="s">
        <v>138</v>
      </c>
      <c r="AU1131" s="227" t="s">
        <v>143</v>
      </c>
      <c r="AY1131" s="17" t="s">
        <v>135</v>
      </c>
      <c r="BE1131" s="228">
        <f>IF(N1131="základní",J1131,0)</f>
        <v>0</v>
      </c>
      <c r="BF1131" s="228">
        <f>IF(N1131="snížená",J1131,0)</f>
        <v>0</v>
      </c>
      <c r="BG1131" s="228">
        <f>IF(N1131="zákl. přenesená",J1131,0)</f>
        <v>0</v>
      </c>
      <c r="BH1131" s="228">
        <f>IF(N1131="sníž. přenesená",J1131,0)</f>
        <v>0</v>
      </c>
      <c r="BI1131" s="228">
        <f>IF(N1131="nulová",J1131,0)</f>
        <v>0</v>
      </c>
      <c r="BJ1131" s="17" t="s">
        <v>143</v>
      </c>
      <c r="BK1131" s="228">
        <f>ROUND(I1131*H1131,2)</f>
        <v>0</v>
      </c>
      <c r="BL1131" s="17" t="s">
        <v>258</v>
      </c>
      <c r="BM1131" s="227" t="s">
        <v>1417</v>
      </c>
    </row>
    <row r="1132" s="13" customFormat="1">
      <c r="A1132" s="13"/>
      <c r="B1132" s="229"/>
      <c r="C1132" s="230"/>
      <c r="D1132" s="231" t="s">
        <v>145</v>
      </c>
      <c r="E1132" s="232" t="s">
        <v>1</v>
      </c>
      <c r="F1132" s="233" t="s">
        <v>1418</v>
      </c>
      <c r="G1132" s="230"/>
      <c r="H1132" s="232" t="s">
        <v>1</v>
      </c>
      <c r="I1132" s="234"/>
      <c r="J1132" s="230"/>
      <c r="K1132" s="230"/>
      <c r="L1132" s="235"/>
      <c r="M1132" s="236"/>
      <c r="N1132" s="237"/>
      <c r="O1132" s="237"/>
      <c r="P1132" s="237"/>
      <c r="Q1132" s="237"/>
      <c r="R1132" s="237"/>
      <c r="S1132" s="237"/>
      <c r="T1132" s="238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39" t="s">
        <v>145</v>
      </c>
      <c r="AU1132" s="239" t="s">
        <v>143</v>
      </c>
      <c r="AV1132" s="13" t="s">
        <v>81</v>
      </c>
      <c r="AW1132" s="13" t="s">
        <v>30</v>
      </c>
      <c r="AX1132" s="13" t="s">
        <v>73</v>
      </c>
      <c r="AY1132" s="239" t="s">
        <v>135</v>
      </c>
    </row>
    <row r="1133" s="14" customFormat="1">
      <c r="A1133" s="14"/>
      <c r="B1133" s="240"/>
      <c r="C1133" s="241"/>
      <c r="D1133" s="231" t="s">
        <v>145</v>
      </c>
      <c r="E1133" s="242" t="s">
        <v>1</v>
      </c>
      <c r="F1133" s="243" t="s">
        <v>143</v>
      </c>
      <c r="G1133" s="241"/>
      <c r="H1133" s="244">
        <v>2</v>
      </c>
      <c r="I1133" s="245"/>
      <c r="J1133" s="241"/>
      <c r="K1133" s="241"/>
      <c r="L1133" s="246"/>
      <c r="M1133" s="247"/>
      <c r="N1133" s="248"/>
      <c r="O1133" s="248"/>
      <c r="P1133" s="248"/>
      <c r="Q1133" s="248"/>
      <c r="R1133" s="248"/>
      <c r="S1133" s="248"/>
      <c r="T1133" s="249"/>
      <c r="U1133" s="14"/>
      <c r="V1133" s="14"/>
      <c r="W1133" s="14"/>
      <c r="X1133" s="14"/>
      <c r="Y1133" s="14"/>
      <c r="Z1133" s="14"/>
      <c r="AA1133" s="14"/>
      <c r="AB1133" s="14"/>
      <c r="AC1133" s="14"/>
      <c r="AD1133" s="14"/>
      <c r="AE1133" s="14"/>
      <c r="AT1133" s="250" t="s">
        <v>145</v>
      </c>
      <c r="AU1133" s="250" t="s">
        <v>143</v>
      </c>
      <c r="AV1133" s="14" t="s">
        <v>143</v>
      </c>
      <c r="AW1133" s="14" t="s">
        <v>30</v>
      </c>
      <c r="AX1133" s="14" t="s">
        <v>81</v>
      </c>
      <c r="AY1133" s="250" t="s">
        <v>135</v>
      </c>
    </row>
    <row r="1134" s="2" customFormat="1" ht="24.15" customHeight="1">
      <c r="A1134" s="38"/>
      <c r="B1134" s="39"/>
      <c r="C1134" s="215" t="s">
        <v>1419</v>
      </c>
      <c r="D1134" s="215" t="s">
        <v>138</v>
      </c>
      <c r="E1134" s="216" t="s">
        <v>1420</v>
      </c>
      <c r="F1134" s="217" t="s">
        <v>1421</v>
      </c>
      <c r="G1134" s="218" t="s">
        <v>149</v>
      </c>
      <c r="H1134" s="219">
        <v>0.002</v>
      </c>
      <c r="I1134" s="220"/>
      <c r="J1134" s="221">
        <f>ROUND(I1134*H1134,2)</f>
        <v>0</v>
      </c>
      <c r="K1134" s="222"/>
      <c r="L1134" s="44"/>
      <c r="M1134" s="223" t="s">
        <v>1</v>
      </c>
      <c r="N1134" s="224" t="s">
        <v>39</v>
      </c>
      <c r="O1134" s="91"/>
      <c r="P1134" s="225">
        <f>O1134*H1134</f>
        <v>0</v>
      </c>
      <c r="Q1134" s="225">
        <v>0</v>
      </c>
      <c r="R1134" s="225">
        <f>Q1134*H1134</f>
        <v>0</v>
      </c>
      <c r="S1134" s="225">
        <v>0</v>
      </c>
      <c r="T1134" s="226">
        <f>S1134*H1134</f>
        <v>0</v>
      </c>
      <c r="U1134" s="38"/>
      <c r="V1134" s="38"/>
      <c r="W1134" s="38"/>
      <c r="X1134" s="38"/>
      <c r="Y1134" s="38"/>
      <c r="Z1134" s="38"/>
      <c r="AA1134" s="38"/>
      <c r="AB1134" s="38"/>
      <c r="AC1134" s="38"/>
      <c r="AD1134" s="38"/>
      <c r="AE1134" s="38"/>
      <c r="AR1134" s="227" t="s">
        <v>258</v>
      </c>
      <c r="AT1134" s="227" t="s">
        <v>138</v>
      </c>
      <c r="AU1134" s="227" t="s">
        <v>143</v>
      </c>
      <c r="AY1134" s="17" t="s">
        <v>135</v>
      </c>
      <c r="BE1134" s="228">
        <f>IF(N1134="základní",J1134,0)</f>
        <v>0</v>
      </c>
      <c r="BF1134" s="228">
        <f>IF(N1134="snížená",J1134,0)</f>
        <v>0</v>
      </c>
      <c r="BG1134" s="228">
        <f>IF(N1134="zákl. přenesená",J1134,0)</f>
        <v>0</v>
      </c>
      <c r="BH1134" s="228">
        <f>IF(N1134="sníž. přenesená",J1134,0)</f>
        <v>0</v>
      </c>
      <c r="BI1134" s="228">
        <f>IF(N1134="nulová",J1134,0)</f>
        <v>0</v>
      </c>
      <c r="BJ1134" s="17" t="s">
        <v>143</v>
      </c>
      <c r="BK1134" s="228">
        <f>ROUND(I1134*H1134,2)</f>
        <v>0</v>
      </c>
      <c r="BL1134" s="17" t="s">
        <v>258</v>
      </c>
      <c r="BM1134" s="227" t="s">
        <v>1422</v>
      </c>
    </row>
    <row r="1135" s="2" customFormat="1" ht="33" customHeight="1">
      <c r="A1135" s="38"/>
      <c r="B1135" s="39"/>
      <c r="C1135" s="215" t="s">
        <v>1423</v>
      </c>
      <c r="D1135" s="215" t="s">
        <v>138</v>
      </c>
      <c r="E1135" s="216" t="s">
        <v>1424</v>
      </c>
      <c r="F1135" s="217" t="s">
        <v>1425</v>
      </c>
      <c r="G1135" s="218" t="s">
        <v>149</v>
      </c>
      <c r="H1135" s="219">
        <v>0.0040000000000000001</v>
      </c>
      <c r="I1135" s="220"/>
      <c r="J1135" s="221">
        <f>ROUND(I1135*H1135,2)</f>
        <v>0</v>
      </c>
      <c r="K1135" s="222"/>
      <c r="L1135" s="44"/>
      <c r="M1135" s="223" t="s">
        <v>1</v>
      </c>
      <c r="N1135" s="224" t="s">
        <v>39</v>
      </c>
      <c r="O1135" s="91"/>
      <c r="P1135" s="225">
        <f>O1135*H1135</f>
        <v>0</v>
      </c>
      <c r="Q1135" s="225">
        <v>0</v>
      </c>
      <c r="R1135" s="225">
        <f>Q1135*H1135</f>
        <v>0</v>
      </c>
      <c r="S1135" s="225">
        <v>0</v>
      </c>
      <c r="T1135" s="226">
        <f>S1135*H1135</f>
        <v>0</v>
      </c>
      <c r="U1135" s="38"/>
      <c r="V1135" s="38"/>
      <c r="W1135" s="38"/>
      <c r="X1135" s="38"/>
      <c r="Y1135" s="38"/>
      <c r="Z1135" s="38"/>
      <c r="AA1135" s="38"/>
      <c r="AB1135" s="38"/>
      <c r="AC1135" s="38"/>
      <c r="AD1135" s="38"/>
      <c r="AE1135" s="38"/>
      <c r="AR1135" s="227" t="s">
        <v>258</v>
      </c>
      <c r="AT1135" s="227" t="s">
        <v>138</v>
      </c>
      <c r="AU1135" s="227" t="s">
        <v>143</v>
      </c>
      <c r="AY1135" s="17" t="s">
        <v>135</v>
      </c>
      <c r="BE1135" s="228">
        <f>IF(N1135="základní",J1135,0)</f>
        <v>0</v>
      </c>
      <c r="BF1135" s="228">
        <f>IF(N1135="snížená",J1135,0)</f>
        <v>0</v>
      </c>
      <c r="BG1135" s="228">
        <f>IF(N1135="zákl. přenesená",J1135,0)</f>
        <v>0</v>
      </c>
      <c r="BH1135" s="228">
        <f>IF(N1135="sníž. přenesená",J1135,0)</f>
        <v>0</v>
      </c>
      <c r="BI1135" s="228">
        <f>IF(N1135="nulová",J1135,0)</f>
        <v>0</v>
      </c>
      <c r="BJ1135" s="17" t="s">
        <v>143</v>
      </c>
      <c r="BK1135" s="228">
        <f>ROUND(I1135*H1135,2)</f>
        <v>0</v>
      </c>
      <c r="BL1135" s="17" t="s">
        <v>258</v>
      </c>
      <c r="BM1135" s="227" t="s">
        <v>1426</v>
      </c>
    </row>
    <row r="1136" s="14" customFormat="1">
      <c r="A1136" s="14"/>
      <c r="B1136" s="240"/>
      <c r="C1136" s="241"/>
      <c r="D1136" s="231" t="s">
        <v>145</v>
      </c>
      <c r="E1136" s="241"/>
      <c r="F1136" s="243" t="s">
        <v>1427</v>
      </c>
      <c r="G1136" s="241"/>
      <c r="H1136" s="244">
        <v>0.0040000000000000001</v>
      </c>
      <c r="I1136" s="245"/>
      <c r="J1136" s="241"/>
      <c r="K1136" s="241"/>
      <c r="L1136" s="246"/>
      <c r="M1136" s="247"/>
      <c r="N1136" s="248"/>
      <c r="O1136" s="248"/>
      <c r="P1136" s="248"/>
      <c r="Q1136" s="248"/>
      <c r="R1136" s="248"/>
      <c r="S1136" s="248"/>
      <c r="T1136" s="249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50" t="s">
        <v>145</v>
      </c>
      <c r="AU1136" s="250" t="s">
        <v>143</v>
      </c>
      <c r="AV1136" s="14" t="s">
        <v>143</v>
      </c>
      <c r="AW1136" s="14" t="s">
        <v>4</v>
      </c>
      <c r="AX1136" s="14" t="s">
        <v>81</v>
      </c>
      <c r="AY1136" s="250" t="s">
        <v>135</v>
      </c>
    </row>
    <row r="1137" s="12" customFormat="1" ht="22.8" customHeight="1">
      <c r="A1137" s="12"/>
      <c r="B1137" s="199"/>
      <c r="C1137" s="200"/>
      <c r="D1137" s="201" t="s">
        <v>72</v>
      </c>
      <c r="E1137" s="213" t="s">
        <v>1428</v>
      </c>
      <c r="F1137" s="213" t="s">
        <v>1429</v>
      </c>
      <c r="G1137" s="200"/>
      <c r="H1137" s="200"/>
      <c r="I1137" s="203"/>
      <c r="J1137" s="214">
        <f>BK1137</f>
        <v>0</v>
      </c>
      <c r="K1137" s="200"/>
      <c r="L1137" s="205"/>
      <c r="M1137" s="206"/>
      <c r="N1137" s="207"/>
      <c r="O1137" s="207"/>
      <c r="P1137" s="208">
        <f>SUM(P1138:P1205)</f>
        <v>0</v>
      </c>
      <c r="Q1137" s="207"/>
      <c r="R1137" s="208">
        <f>SUM(R1138:R1205)</f>
        <v>0.09459999999999999</v>
      </c>
      <c r="S1137" s="207"/>
      <c r="T1137" s="209">
        <f>SUM(T1138:T1205)</f>
        <v>0.9131999999999999</v>
      </c>
      <c r="U1137" s="12"/>
      <c r="V1137" s="12"/>
      <c r="W1137" s="12"/>
      <c r="X1137" s="12"/>
      <c r="Y1137" s="12"/>
      <c r="Z1137" s="12"/>
      <c r="AA1137" s="12"/>
      <c r="AB1137" s="12"/>
      <c r="AC1137" s="12"/>
      <c r="AD1137" s="12"/>
      <c r="AE1137" s="12"/>
      <c r="AR1137" s="210" t="s">
        <v>143</v>
      </c>
      <c r="AT1137" s="211" t="s">
        <v>72</v>
      </c>
      <c r="AU1137" s="211" t="s">
        <v>81</v>
      </c>
      <c r="AY1137" s="210" t="s">
        <v>135</v>
      </c>
      <c r="BK1137" s="212">
        <f>SUM(BK1138:BK1205)</f>
        <v>0</v>
      </c>
    </row>
    <row r="1138" s="2" customFormat="1" ht="16.5" customHeight="1">
      <c r="A1138" s="38"/>
      <c r="B1138" s="39"/>
      <c r="C1138" s="215" t="s">
        <v>1430</v>
      </c>
      <c r="D1138" s="215" t="s">
        <v>138</v>
      </c>
      <c r="E1138" s="216" t="s">
        <v>1431</v>
      </c>
      <c r="F1138" s="217" t="s">
        <v>1432</v>
      </c>
      <c r="G1138" s="218" t="s">
        <v>166</v>
      </c>
      <c r="H1138" s="219">
        <v>4</v>
      </c>
      <c r="I1138" s="220"/>
      <c r="J1138" s="221">
        <f>ROUND(I1138*H1138,2)</f>
        <v>0</v>
      </c>
      <c r="K1138" s="222"/>
      <c r="L1138" s="44"/>
      <c r="M1138" s="223" t="s">
        <v>1</v>
      </c>
      <c r="N1138" s="224" t="s">
        <v>39</v>
      </c>
      <c r="O1138" s="91"/>
      <c r="P1138" s="225">
        <f>O1138*H1138</f>
        <v>0</v>
      </c>
      <c r="Q1138" s="225">
        <v>0</v>
      </c>
      <c r="R1138" s="225">
        <f>Q1138*H1138</f>
        <v>0</v>
      </c>
      <c r="S1138" s="225">
        <v>0.01695</v>
      </c>
      <c r="T1138" s="226">
        <f>S1138*H1138</f>
        <v>0.067799999999999999</v>
      </c>
      <c r="U1138" s="38"/>
      <c r="V1138" s="38"/>
      <c r="W1138" s="38"/>
      <c r="X1138" s="38"/>
      <c r="Y1138" s="38"/>
      <c r="Z1138" s="38"/>
      <c r="AA1138" s="38"/>
      <c r="AB1138" s="38"/>
      <c r="AC1138" s="38"/>
      <c r="AD1138" s="38"/>
      <c r="AE1138" s="38"/>
      <c r="AR1138" s="227" t="s">
        <v>258</v>
      </c>
      <c r="AT1138" s="227" t="s">
        <v>138</v>
      </c>
      <c r="AU1138" s="227" t="s">
        <v>143</v>
      </c>
      <c r="AY1138" s="17" t="s">
        <v>135</v>
      </c>
      <c r="BE1138" s="228">
        <f>IF(N1138="základní",J1138,0)</f>
        <v>0</v>
      </c>
      <c r="BF1138" s="228">
        <f>IF(N1138="snížená",J1138,0)</f>
        <v>0</v>
      </c>
      <c r="BG1138" s="228">
        <f>IF(N1138="zákl. přenesená",J1138,0)</f>
        <v>0</v>
      </c>
      <c r="BH1138" s="228">
        <f>IF(N1138="sníž. přenesená",J1138,0)</f>
        <v>0</v>
      </c>
      <c r="BI1138" s="228">
        <f>IF(N1138="nulová",J1138,0)</f>
        <v>0</v>
      </c>
      <c r="BJ1138" s="17" t="s">
        <v>143</v>
      </c>
      <c r="BK1138" s="228">
        <f>ROUND(I1138*H1138,2)</f>
        <v>0</v>
      </c>
      <c r="BL1138" s="17" t="s">
        <v>258</v>
      </c>
      <c r="BM1138" s="227" t="s">
        <v>1433</v>
      </c>
    </row>
    <row r="1139" s="13" customFormat="1">
      <c r="A1139" s="13"/>
      <c r="B1139" s="229"/>
      <c r="C1139" s="230"/>
      <c r="D1139" s="231" t="s">
        <v>145</v>
      </c>
      <c r="E1139" s="232" t="s">
        <v>1</v>
      </c>
      <c r="F1139" s="233" t="s">
        <v>1434</v>
      </c>
      <c r="G1139" s="230"/>
      <c r="H1139" s="232" t="s">
        <v>1</v>
      </c>
      <c r="I1139" s="234"/>
      <c r="J1139" s="230"/>
      <c r="K1139" s="230"/>
      <c r="L1139" s="235"/>
      <c r="M1139" s="236"/>
      <c r="N1139" s="237"/>
      <c r="O1139" s="237"/>
      <c r="P1139" s="237"/>
      <c r="Q1139" s="237"/>
      <c r="R1139" s="237"/>
      <c r="S1139" s="237"/>
      <c r="T1139" s="238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39" t="s">
        <v>145</v>
      </c>
      <c r="AU1139" s="239" t="s">
        <v>143</v>
      </c>
      <c r="AV1139" s="13" t="s">
        <v>81</v>
      </c>
      <c r="AW1139" s="13" t="s">
        <v>30</v>
      </c>
      <c r="AX1139" s="13" t="s">
        <v>73</v>
      </c>
      <c r="AY1139" s="239" t="s">
        <v>135</v>
      </c>
    </row>
    <row r="1140" s="14" customFormat="1">
      <c r="A1140" s="14"/>
      <c r="B1140" s="240"/>
      <c r="C1140" s="241"/>
      <c r="D1140" s="231" t="s">
        <v>145</v>
      </c>
      <c r="E1140" s="242" t="s">
        <v>1</v>
      </c>
      <c r="F1140" s="243" t="s">
        <v>143</v>
      </c>
      <c r="G1140" s="241"/>
      <c r="H1140" s="244">
        <v>2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145</v>
      </c>
      <c r="AU1140" s="250" t="s">
        <v>143</v>
      </c>
      <c r="AV1140" s="14" t="s">
        <v>143</v>
      </c>
      <c r="AW1140" s="14" t="s">
        <v>30</v>
      </c>
      <c r="AX1140" s="14" t="s">
        <v>73</v>
      </c>
      <c r="AY1140" s="250" t="s">
        <v>135</v>
      </c>
    </row>
    <row r="1141" s="13" customFormat="1">
      <c r="A1141" s="13"/>
      <c r="B1141" s="229"/>
      <c r="C1141" s="230"/>
      <c r="D1141" s="231" t="s">
        <v>145</v>
      </c>
      <c r="E1141" s="232" t="s">
        <v>1</v>
      </c>
      <c r="F1141" s="233" t="s">
        <v>1435</v>
      </c>
      <c r="G1141" s="230"/>
      <c r="H1141" s="232" t="s">
        <v>1</v>
      </c>
      <c r="I1141" s="234"/>
      <c r="J1141" s="230"/>
      <c r="K1141" s="230"/>
      <c r="L1141" s="235"/>
      <c r="M1141" s="236"/>
      <c r="N1141" s="237"/>
      <c r="O1141" s="237"/>
      <c r="P1141" s="237"/>
      <c r="Q1141" s="237"/>
      <c r="R1141" s="237"/>
      <c r="S1141" s="237"/>
      <c r="T1141" s="238"/>
      <c r="U1141" s="13"/>
      <c r="V1141" s="13"/>
      <c r="W1141" s="13"/>
      <c r="X1141" s="13"/>
      <c r="Y1141" s="13"/>
      <c r="Z1141" s="13"/>
      <c r="AA1141" s="13"/>
      <c r="AB1141" s="13"/>
      <c r="AC1141" s="13"/>
      <c r="AD1141" s="13"/>
      <c r="AE1141" s="13"/>
      <c r="AT1141" s="239" t="s">
        <v>145</v>
      </c>
      <c r="AU1141" s="239" t="s">
        <v>143</v>
      </c>
      <c r="AV1141" s="13" t="s">
        <v>81</v>
      </c>
      <c r="AW1141" s="13" t="s">
        <v>30</v>
      </c>
      <c r="AX1141" s="13" t="s">
        <v>73</v>
      </c>
      <c r="AY1141" s="239" t="s">
        <v>135</v>
      </c>
    </row>
    <row r="1142" s="14" customFormat="1">
      <c r="A1142" s="14"/>
      <c r="B1142" s="240"/>
      <c r="C1142" s="241"/>
      <c r="D1142" s="231" t="s">
        <v>145</v>
      </c>
      <c r="E1142" s="242" t="s">
        <v>1</v>
      </c>
      <c r="F1142" s="243" t="s">
        <v>143</v>
      </c>
      <c r="G1142" s="241"/>
      <c r="H1142" s="244">
        <v>2</v>
      </c>
      <c r="I1142" s="245"/>
      <c r="J1142" s="241"/>
      <c r="K1142" s="241"/>
      <c r="L1142" s="246"/>
      <c r="M1142" s="247"/>
      <c r="N1142" s="248"/>
      <c r="O1142" s="248"/>
      <c r="P1142" s="248"/>
      <c r="Q1142" s="248"/>
      <c r="R1142" s="248"/>
      <c r="S1142" s="248"/>
      <c r="T1142" s="249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50" t="s">
        <v>145</v>
      </c>
      <c r="AU1142" s="250" t="s">
        <v>143</v>
      </c>
      <c r="AV1142" s="14" t="s">
        <v>143</v>
      </c>
      <c r="AW1142" s="14" t="s">
        <v>30</v>
      </c>
      <c r="AX1142" s="14" t="s">
        <v>73</v>
      </c>
      <c r="AY1142" s="250" t="s">
        <v>135</v>
      </c>
    </row>
    <row r="1143" s="15" customFormat="1">
      <c r="A1143" s="15"/>
      <c r="B1143" s="251"/>
      <c r="C1143" s="252"/>
      <c r="D1143" s="231" t="s">
        <v>145</v>
      </c>
      <c r="E1143" s="253" t="s">
        <v>1</v>
      </c>
      <c r="F1143" s="254" t="s">
        <v>153</v>
      </c>
      <c r="G1143" s="252"/>
      <c r="H1143" s="255">
        <v>4</v>
      </c>
      <c r="I1143" s="256"/>
      <c r="J1143" s="252"/>
      <c r="K1143" s="252"/>
      <c r="L1143" s="257"/>
      <c r="M1143" s="258"/>
      <c r="N1143" s="259"/>
      <c r="O1143" s="259"/>
      <c r="P1143" s="259"/>
      <c r="Q1143" s="259"/>
      <c r="R1143" s="259"/>
      <c r="S1143" s="259"/>
      <c r="T1143" s="260"/>
      <c r="U1143" s="15"/>
      <c r="V1143" s="15"/>
      <c r="W1143" s="15"/>
      <c r="X1143" s="15"/>
      <c r="Y1143" s="15"/>
      <c r="Z1143" s="15"/>
      <c r="AA1143" s="15"/>
      <c r="AB1143" s="15"/>
      <c r="AC1143" s="15"/>
      <c r="AD1143" s="15"/>
      <c r="AE1143" s="15"/>
      <c r="AT1143" s="261" t="s">
        <v>145</v>
      </c>
      <c r="AU1143" s="261" t="s">
        <v>143</v>
      </c>
      <c r="AV1143" s="15" t="s">
        <v>142</v>
      </c>
      <c r="AW1143" s="15" t="s">
        <v>30</v>
      </c>
      <c r="AX1143" s="15" t="s">
        <v>81</v>
      </c>
      <c r="AY1143" s="261" t="s">
        <v>135</v>
      </c>
    </row>
    <row r="1144" s="2" customFormat="1" ht="16.5" customHeight="1">
      <c r="A1144" s="38"/>
      <c r="B1144" s="39"/>
      <c r="C1144" s="215" t="s">
        <v>1436</v>
      </c>
      <c r="D1144" s="215" t="s">
        <v>138</v>
      </c>
      <c r="E1144" s="216" t="s">
        <v>1437</v>
      </c>
      <c r="F1144" s="217" t="s">
        <v>1438</v>
      </c>
      <c r="G1144" s="218" t="s">
        <v>141</v>
      </c>
      <c r="H1144" s="219">
        <v>5</v>
      </c>
      <c r="I1144" s="220"/>
      <c r="J1144" s="221">
        <f>ROUND(I1144*H1144,2)</f>
        <v>0</v>
      </c>
      <c r="K1144" s="222"/>
      <c r="L1144" s="44"/>
      <c r="M1144" s="223" t="s">
        <v>1</v>
      </c>
      <c r="N1144" s="224" t="s">
        <v>39</v>
      </c>
      <c r="O1144" s="91"/>
      <c r="P1144" s="225">
        <f>O1144*H1144</f>
        <v>0</v>
      </c>
      <c r="Q1144" s="225">
        <v>0</v>
      </c>
      <c r="R1144" s="225">
        <f>Q1144*H1144</f>
        <v>0</v>
      </c>
      <c r="S1144" s="225">
        <v>0.001</v>
      </c>
      <c r="T1144" s="226">
        <f>S1144*H1144</f>
        <v>0.0050000000000000001</v>
      </c>
      <c r="U1144" s="38"/>
      <c r="V1144" s="38"/>
      <c r="W1144" s="38"/>
      <c r="X1144" s="38"/>
      <c r="Y1144" s="38"/>
      <c r="Z1144" s="38"/>
      <c r="AA1144" s="38"/>
      <c r="AB1144" s="38"/>
      <c r="AC1144" s="38"/>
      <c r="AD1144" s="38"/>
      <c r="AE1144" s="38"/>
      <c r="AR1144" s="227" t="s">
        <v>258</v>
      </c>
      <c r="AT1144" s="227" t="s">
        <v>138</v>
      </c>
      <c r="AU1144" s="227" t="s">
        <v>143</v>
      </c>
      <c r="AY1144" s="17" t="s">
        <v>135</v>
      </c>
      <c r="BE1144" s="228">
        <f>IF(N1144="základní",J1144,0)</f>
        <v>0</v>
      </c>
      <c r="BF1144" s="228">
        <f>IF(N1144="snížená",J1144,0)</f>
        <v>0</v>
      </c>
      <c r="BG1144" s="228">
        <f>IF(N1144="zákl. přenesená",J1144,0)</f>
        <v>0</v>
      </c>
      <c r="BH1144" s="228">
        <f>IF(N1144="sníž. přenesená",J1144,0)</f>
        <v>0</v>
      </c>
      <c r="BI1144" s="228">
        <f>IF(N1144="nulová",J1144,0)</f>
        <v>0</v>
      </c>
      <c r="BJ1144" s="17" t="s">
        <v>143</v>
      </c>
      <c r="BK1144" s="228">
        <f>ROUND(I1144*H1144,2)</f>
        <v>0</v>
      </c>
      <c r="BL1144" s="17" t="s">
        <v>258</v>
      </c>
      <c r="BM1144" s="227" t="s">
        <v>1439</v>
      </c>
    </row>
    <row r="1145" s="14" customFormat="1">
      <c r="A1145" s="14"/>
      <c r="B1145" s="240"/>
      <c r="C1145" s="241"/>
      <c r="D1145" s="231" t="s">
        <v>145</v>
      </c>
      <c r="E1145" s="242" t="s">
        <v>1</v>
      </c>
      <c r="F1145" s="243" t="s">
        <v>163</v>
      </c>
      <c r="G1145" s="241"/>
      <c r="H1145" s="244">
        <v>5</v>
      </c>
      <c r="I1145" s="245"/>
      <c r="J1145" s="241"/>
      <c r="K1145" s="241"/>
      <c r="L1145" s="246"/>
      <c r="M1145" s="247"/>
      <c r="N1145" s="248"/>
      <c r="O1145" s="248"/>
      <c r="P1145" s="248"/>
      <c r="Q1145" s="248"/>
      <c r="R1145" s="248"/>
      <c r="S1145" s="248"/>
      <c r="T1145" s="249"/>
      <c r="U1145" s="14"/>
      <c r="V1145" s="14"/>
      <c r="W1145" s="14"/>
      <c r="X1145" s="14"/>
      <c r="Y1145" s="14"/>
      <c r="Z1145" s="14"/>
      <c r="AA1145" s="14"/>
      <c r="AB1145" s="14"/>
      <c r="AC1145" s="14"/>
      <c r="AD1145" s="14"/>
      <c r="AE1145" s="14"/>
      <c r="AT1145" s="250" t="s">
        <v>145</v>
      </c>
      <c r="AU1145" s="250" t="s">
        <v>143</v>
      </c>
      <c r="AV1145" s="14" t="s">
        <v>143</v>
      </c>
      <c r="AW1145" s="14" t="s">
        <v>30</v>
      </c>
      <c r="AX1145" s="14" t="s">
        <v>81</v>
      </c>
      <c r="AY1145" s="250" t="s">
        <v>135</v>
      </c>
    </row>
    <row r="1146" s="2" customFormat="1" ht="24.15" customHeight="1">
      <c r="A1146" s="38"/>
      <c r="B1146" s="39"/>
      <c r="C1146" s="215" t="s">
        <v>1440</v>
      </c>
      <c r="D1146" s="215" t="s">
        <v>138</v>
      </c>
      <c r="E1146" s="216" t="s">
        <v>1441</v>
      </c>
      <c r="F1146" s="217" t="s">
        <v>1442</v>
      </c>
      <c r="G1146" s="218" t="s">
        <v>141</v>
      </c>
      <c r="H1146" s="219">
        <v>5</v>
      </c>
      <c r="I1146" s="220"/>
      <c r="J1146" s="221">
        <f>ROUND(I1146*H1146,2)</f>
        <v>0</v>
      </c>
      <c r="K1146" s="222"/>
      <c r="L1146" s="44"/>
      <c r="M1146" s="223" t="s">
        <v>1</v>
      </c>
      <c r="N1146" s="224" t="s">
        <v>39</v>
      </c>
      <c r="O1146" s="91"/>
      <c r="P1146" s="225">
        <f>O1146*H1146</f>
        <v>0</v>
      </c>
      <c r="Q1146" s="225">
        <v>0</v>
      </c>
      <c r="R1146" s="225">
        <f>Q1146*H1146</f>
        <v>0</v>
      </c>
      <c r="S1146" s="225">
        <v>0</v>
      </c>
      <c r="T1146" s="226">
        <f>S1146*H1146</f>
        <v>0</v>
      </c>
      <c r="U1146" s="38"/>
      <c r="V1146" s="38"/>
      <c r="W1146" s="38"/>
      <c r="X1146" s="38"/>
      <c r="Y1146" s="38"/>
      <c r="Z1146" s="38"/>
      <c r="AA1146" s="38"/>
      <c r="AB1146" s="38"/>
      <c r="AC1146" s="38"/>
      <c r="AD1146" s="38"/>
      <c r="AE1146" s="38"/>
      <c r="AR1146" s="227" t="s">
        <v>258</v>
      </c>
      <c r="AT1146" s="227" t="s">
        <v>138</v>
      </c>
      <c r="AU1146" s="227" t="s">
        <v>143</v>
      </c>
      <c r="AY1146" s="17" t="s">
        <v>135</v>
      </c>
      <c r="BE1146" s="228">
        <f>IF(N1146="základní",J1146,0)</f>
        <v>0</v>
      </c>
      <c r="BF1146" s="228">
        <f>IF(N1146="snížená",J1146,0)</f>
        <v>0</v>
      </c>
      <c r="BG1146" s="228">
        <f>IF(N1146="zákl. přenesená",J1146,0)</f>
        <v>0</v>
      </c>
      <c r="BH1146" s="228">
        <f>IF(N1146="sníž. přenesená",J1146,0)</f>
        <v>0</v>
      </c>
      <c r="BI1146" s="228">
        <f>IF(N1146="nulová",J1146,0)</f>
        <v>0</v>
      </c>
      <c r="BJ1146" s="17" t="s">
        <v>143</v>
      </c>
      <c r="BK1146" s="228">
        <f>ROUND(I1146*H1146,2)</f>
        <v>0</v>
      </c>
      <c r="BL1146" s="17" t="s">
        <v>258</v>
      </c>
      <c r="BM1146" s="227" t="s">
        <v>1443</v>
      </c>
    </row>
    <row r="1147" s="14" customFormat="1">
      <c r="A1147" s="14"/>
      <c r="B1147" s="240"/>
      <c r="C1147" s="241"/>
      <c r="D1147" s="231" t="s">
        <v>145</v>
      </c>
      <c r="E1147" s="242" t="s">
        <v>1</v>
      </c>
      <c r="F1147" s="243" t="s">
        <v>163</v>
      </c>
      <c r="G1147" s="241"/>
      <c r="H1147" s="244">
        <v>5</v>
      </c>
      <c r="I1147" s="245"/>
      <c r="J1147" s="241"/>
      <c r="K1147" s="241"/>
      <c r="L1147" s="246"/>
      <c r="M1147" s="247"/>
      <c r="N1147" s="248"/>
      <c r="O1147" s="248"/>
      <c r="P1147" s="248"/>
      <c r="Q1147" s="248"/>
      <c r="R1147" s="248"/>
      <c r="S1147" s="248"/>
      <c r="T1147" s="249"/>
      <c r="U1147" s="14"/>
      <c r="V1147" s="14"/>
      <c r="W1147" s="14"/>
      <c r="X1147" s="14"/>
      <c r="Y1147" s="14"/>
      <c r="Z1147" s="14"/>
      <c r="AA1147" s="14"/>
      <c r="AB1147" s="14"/>
      <c r="AC1147" s="14"/>
      <c r="AD1147" s="14"/>
      <c r="AE1147" s="14"/>
      <c r="AT1147" s="250" t="s">
        <v>145</v>
      </c>
      <c r="AU1147" s="250" t="s">
        <v>143</v>
      </c>
      <c r="AV1147" s="14" t="s">
        <v>143</v>
      </c>
      <c r="AW1147" s="14" t="s">
        <v>30</v>
      </c>
      <c r="AX1147" s="14" t="s">
        <v>81</v>
      </c>
      <c r="AY1147" s="250" t="s">
        <v>135</v>
      </c>
    </row>
    <row r="1148" s="2" customFormat="1" ht="24.15" customHeight="1">
      <c r="A1148" s="38"/>
      <c r="B1148" s="39"/>
      <c r="C1148" s="215" t="s">
        <v>1444</v>
      </c>
      <c r="D1148" s="215" t="s">
        <v>138</v>
      </c>
      <c r="E1148" s="216" t="s">
        <v>1445</v>
      </c>
      <c r="F1148" s="217" t="s">
        <v>1446</v>
      </c>
      <c r="G1148" s="218" t="s">
        <v>141</v>
      </c>
      <c r="H1148" s="219">
        <v>5</v>
      </c>
      <c r="I1148" s="220"/>
      <c r="J1148" s="221">
        <f>ROUND(I1148*H1148,2)</f>
        <v>0</v>
      </c>
      <c r="K1148" s="222"/>
      <c r="L1148" s="44"/>
      <c r="M1148" s="223" t="s">
        <v>1</v>
      </c>
      <c r="N1148" s="224" t="s">
        <v>39</v>
      </c>
      <c r="O1148" s="91"/>
      <c r="P1148" s="225">
        <f>O1148*H1148</f>
        <v>0</v>
      </c>
      <c r="Q1148" s="225">
        <v>0</v>
      </c>
      <c r="R1148" s="225">
        <f>Q1148*H1148</f>
        <v>0</v>
      </c>
      <c r="S1148" s="225">
        <v>0</v>
      </c>
      <c r="T1148" s="226">
        <f>S1148*H1148</f>
        <v>0</v>
      </c>
      <c r="U1148" s="38"/>
      <c r="V1148" s="38"/>
      <c r="W1148" s="38"/>
      <c r="X1148" s="38"/>
      <c r="Y1148" s="38"/>
      <c r="Z1148" s="38"/>
      <c r="AA1148" s="38"/>
      <c r="AB1148" s="38"/>
      <c r="AC1148" s="38"/>
      <c r="AD1148" s="38"/>
      <c r="AE1148" s="38"/>
      <c r="AR1148" s="227" t="s">
        <v>258</v>
      </c>
      <c r="AT1148" s="227" t="s">
        <v>138</v>
      </c>
      <c r="AU1148" s="227" t="s">
        <v>143</v>
      </c>
      <c r="AY1148" s="17" t="s">
        <v>135</v>
      </c>
      <c r="BE1148" s="228">
        <f>IF(N1148="základní",J1148,0)</f>
        <v>0</v>
      </c>
      <c r="BF1148" s="228">
        <f>IF(N1148="snížená",J1148,0)</f>
        <v>0</v>
      </c>
      <c r="BG1148" s="228">
        <f>IF(N1148="zákl. přenesená",J1148,0)</f>
        <v>0</v>
      </c>
      <c r="BH1148" s="228">
        <f>IF(N1148="sníž. přenesená",J1148,0)</f>
        <v>0</v>
      </c>
      <c r="BI1148" s="228">
        <f>IF(N1148="nulová",J1148,0)</f>
        <v>0</v>
      </c>
      <c r="BJ1148" s="17" t="s">
        <v>143</v>
      </c>
      <c r="BK1148" s="228">
        <f>ROUND(I1148*H1148,2)</f>
        <v>0</v>
      </c>
      <c r="BL1148" s="17" t="s">
        <v>258</v>
      </c>
      <c r="BM1148" s="227" t="s">
        <v>1447</v>
      </c>
    </row>
    <row r="1149" s="13" customFormat="1">
      <c r="A1149" s="13"/>
      <c r="B1149" s="229"/>
      <c r="C1149" s="230"/>
      <c r="D1149" s="231" t="s">
        <v>145</v>
      </c>
      <c r="E1149" s="232" t="s">
        <v>1</v>
      </c>
      <c r="F1149" s="233" t="s">
        <v>176</v>
      </c>
      <c r="G1149" s="230"/>
      <c r="H1149" s="232" t="s">
        <v>1</v>
      </c>
      <c r="I1149" s="234"/>
      <c r="J1149" s="230"/>
      <c r="K1149" s="230"/>
      <c r="L1149" s="235"/>
      <c r="M1149" s="236"/>
      <c r="N1149" s="237"/>
      <c r="O1149" s="237"/>
      <c r="P1149" s="237"/>
      <c r="Q1149" s="237"/>
      <c r="R1149" s="237"/>
      <c r="S1149" s="237"/>
      <c r="T1149" s="238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39" t="s">
        <v>145</v>
      </c>
      <c r="AU1149" s="239" t="s">
        <v>143</v>
      </c>
      <c r="AV1149" s="13" t="s">
        <v>81</v>
      </c>
      <c r="AW1149" s="13" t="s">
        <v>30</v>
      </c>
      <c r="AX1149" s="13" t="s">
        <v>73</v>
      </c>
      <c r="AY1149" s="239" t="s">
        <v>135</v>
      </c>
    </row>
    <row r="1150" s="14" customFormat="1">
      <c r="A1150" s="14"/>
      <c r="B1150" s="240"/>
      <c r="C1150" s="241"/>
      <c r="D1150" s="231" t="s">
        <v>145</v>
      </c>
      <c r="E1150" s="242" t="s">
        <v>1</v>
      </c>
      <c r="F1150" s="243" t="s">
        <v>81</v>
      </c>
      <c r="G1150" s="241"/>
      <c r="H1150" s="244">
        <v>1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0" t="s">
        <v>145</v>
      </c>
      <c r="AU1150" s="250" t="s">
        <v>143</v>
      </c>
      <c r="AV1150" s="14" t="s">
        <v>143</v>
      </c>
      <c r="AW1150" s="14" t="s">
        <v>30</v>
      </c>
      <c r="AX1150" s="14" t="s">
        <v>73</v>
      </c>
      <c r="AY1150" s="250" t="s">
        <v>135</v>
      </c>
    </row>
    <row r="1151" s="13" customFormat="1">
      <c r="A1151" s="13"/>
      <c r="B1151" s="229"/>
      <c r="C1151" s="230"/>
      <c r="D1151" s="231" t="s">
        <v>145</v>
      </c>
      <c r="E1151" s="232" t="s">
        <v>1</v>
      </c>
      <c r="F1151" s="233" t="s">
        <v>1448</v>
      </c>
      <c r="G1151" s="230"/>
      <c r="H1151" s="232" t="s">
        <v>1</v>
      </c>
      <c r="I1151" s="234"/>
      <c r="J1151" s="230"/>
      <c r="K1151" s="230"/>
      <c r="L1151" s="235"/>
      <c r="M1151" s="236"/>
      <c r="N1151" s="237"/>
      <c r="O1151" s="237"/>
      <c r="P1151" s="237"/>
      <c r="Q1151" s="237"/>
      <c r="R1151" s="237"/>
      <c r="S1151" s="237"/>
      <c r="T1151" s="238"/>
      <c r="U1151" s="13"/>
      <c r="V1151" s="13"/>
      <c r="W1151" s="13"/>
      <c r="X1151" s="13"/>
      <c r="Y1151" s="13"/>
      <c r="Z1151" s="13"/>
      <c r="AA1151" s="13"/>
      <c r="AB1151" s="13"/>
      <c r="AC1151" s="13"/>
      <c r="AD1151" s="13"/>
      <c r="AE1151" s="13"/>
      <c r="AT1151" s="239" t="s">
        <v>145</v>
      </c>
      <c r="AU1151" s="239" t="s">
        <v>143</v>
      </c>
      <c r="AV1151" s="13" t="s">
        <v>81</v>
      </c>
      <c r="AW1151" s="13" t="s">
        <v>30</v>
      </c>
      <c r="AX1151" s="13" t="s">
        <v>73</v>
      </c>
      <c r="AY1151" s="239" t="s">
        <v>135</v>
      </c>
    </row>
    <row r="1152" s="14" customFormat="1">
      <c r="A1152" s="14"/>
      <c r="B1152" s="240"/>
      <c r="C1152" s="241"/>
      <c r="D1152" s="231" t="s">
        <v>145</v>
      </c>
      <c r="E1152" s="242" t="s">
        <v>1</v>
      </c>
      <c r="F1152" s="243" t="s">
        <v>81</v>
      </c>
      <c r="G1152" s="241"/>
      <c r="H1152" s="244">
        <v>1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145</v>
      </c>
      <c r="AU1152" s="250" t="s">
        <v>143</v>
      </c>
      <c r="AV1152" s="14" t="s">
        <v>143</v>
      </c>
      <c r="AW1152" s="14" t="s">
        <v>30</v>
      </c>
      <c r="AX1152" s="14" t="s">
        <v>73</v>
      </c>
      <c r="AY1152" s="250" t="s">
        <v>135</v>
      </c>
    </row>
    <row r="1153" s="13" customFormat="1">
      <c r="A1153" s="13"/>
      <c r="B1153" s="229"/>
      <c r="C1153" s="230"/>
      <c r="D1153" s="231" t="s">
        <v>145</v>
      </c>
      <c r="E1153" s="232" t="s">
        <v>1</v>
      </c>
      <c r="F1153" s="233" t="s">
        <v>173</v>
      </c>
      <c r="G1153" s="230"/>
      <c r="H1153" s="232" t="s">
        <v>1</v>
      </c>
      <c r="I1153" s="234"/>
      <c r="J1153" s="230"/>
      <c r="K1153" s="230"/>
      <c r="L1153" s="235"/>
      <c r="M1153" s="236"/>
      <c r="N1153" s="237"/>
      <c r="O1153" s="237"/>
      <c r="P1153" s="237"/>
      <c r="Q1153" s="237"/>
      <c r="R1153" s="237"/>
      <c r="S1153" s="237"/>
      <c r="T1153" s="238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39" t="s">
        <v>145</v>
      </c>
      <c r="AU1153" s="239" t="s">
        <v>143</v>
      </c>
      <c r="AV1153" s="13" t="s">
        <v>81</v>
      </c>
      <c r="AW1153" s="13" t="s">
        <v>30</v>
      </c>
      <c r="AX1153" s="13" t="s">
        <v>73</v>
      </c>
      <c r="AY1153" s="239" t="s">
        <v>135</v>
      </c>
    </row>
    <row r="1154" s="14" customFormat="1">
      <c r="A1154" s="14"/>
      <c r="B1154" s="240"/>
      <c r="C1154" s="241"/>
      <c r="D1154" s="231" t="s">
        <v>145</v>
      </c>
      <c r="E1154" s="242" t="s">
        <v>1</v>
      </c>
      <c r="F1154" s="243" t="s">
        <v>81</v>
      </c>
      <c r="G1154" s="241"/>
      <c r="H1154" s="244">
        <v>1</v>
      </c>
      <c r="I1154" s="245"/>
      <c r="J1154" s="241"/>
      <c r="K1154" s="241"/>
      <c r="L1154" s="246"/>
      <c r="M1154" s="247"/>
      <c r="N1154" s="248"/>
      <c r="O1154" s="248"/>
      <c r="P1154" s="248"/>
      <c r="Q1154" s="248"/>
      <c r="R1154" s="248"/>
      <c r="S1154" s="248"/>
      <c r="T1154" s="249"/>
      <c r="U1154" s="14"/>
      <c r="V1154" s="14"/>
      <c r="W1154" s="14"/>
      <c r="X1154" s="14"/>
      <c r="Y1154" s="14"/>
      <c r="Z1154" s="14"/>
      <c r="AA1154" s="14"/>
      <c r="AB1154" s="14"/>
      <c r="AC1154" s="14"/>
      <c r="AD1154" s="14"/>
      <c r="AE1154" s="14"/>
      <c r="AT1154" s="250" t="s">
        <v>145</v>
      </c>
      <c r="AU1154" s="250" t="s">
        <v>143</v>
      </c>
      <c r="AV1154" s="14" t="s">
        <v>143</v>
      </c>
      <c r="AW1154" s="14" t="s">
        <v>30</v>
      </c>
      <c r="AX1154" s="14" t="s">
        <v>73</v>
      </c>
      <c r="AY1154" s="250" t="s">
        <v>135</v>
      </c>
    </row>
    <row r="1155" s="13" customFormat="1">
      <c r="A1155" s="13"/>
      <c r="B1155" s="229"/>
      <c r="C1155" s="230"/>
      <c r="D1155" s="231" t="s">
        <v>145</v>
      </c>
      <c r="E1155" s="232" t="s">
        <v>1</v>
      </c>
      <c r="F1155" s="233" t="s">
        <v>176</v>
      </c>
      <c r="G1155" s="230"/>
      <c r="H1155" s="232" t="s">
        <v>1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9" t="s">
        <v>145</v>
      </c>
      <c r="AU1155" s="239" t="s">
        <v>143</v>
      </c>
      <c r="AV1155" s="13" t="s">
        <v>81</v>
      </c>
      <c r="AW1155" s="13" t="s">
        <v>30</v>
      </c>
      <c r="AX1155" s="13" t="s">
        <v>73</v>
      </c>
      <c r="AY1155" s="239" t="s">
        <v>135</v>
      </c>
    </row>
    <row r="1156" s="14" customFormat="1">
      <c r="A1156" s="14"/>
      <c r="B1156" s="240"/>
      <c r="C1156" s="241"/>
      <c r="D1156" s="231" t="s">
        <v>145</v>
      </c>
      <c r="E1156" s="242" t="s">
        <v>1</v>
      </c>
      <c r="F1156" s="243" t="s">
        <v>81</v>
      </c>
      <c r="G1156" s="241"/>
      <c r="H1156" s="244">
        <v>1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145</v>
      </c>
      <c r="AU1156" s="250" t="s">
        <v>143</v>
      </c>
      <c r="AV1156" s="14" t="s">
        <v>143</v>
      </c>
      <c r="AW1156" s="14" t="s">
        <v>30</v>
      </c>
      <c r="AX1156" s="14" t="s">
        <v>73</v>
      </c>
      <c r="AY1156" s="250" t="s">
        <v>135</v>
      </c>
    </row>
    <row r="1157" s="13" customFormat="1">
      <c r="A1157" s="13"/>
      <c r="B1157" s="229"/>
      <c r="C1157" s="230"/>
      <c r="D1157" s="231" t="s">
        <v>145</v>
      </c>
      <c r="E1157" s="232" t="s">
        <v>1</v>
      </c>
      <c r="F1157" s="233" t="s">
        <v>175</v>
      </c>
      <c r="G1157" s="230"/>
      <c r="H1157" s="232" t="s">
        <v>1</v>
      </c>
      <c r="I1157" s="234"/>
      <c r="J1157" s="230"/>
      <c r="K1157" s="230"/>
      <c r="L1157" s="235"/>
      <c r="M1157" s="236"/>
      <c r="N1157" s="237"/>
      <c r="O1157" s="237"/>
      <c r="P1157" s="237"/>
      <c r="Q1157" s="237"/>
      <c r="R1157" s="237"/>
      <c r="S1157" s="237"/>
      <c r="T1157" s="238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9" t="s">
        <v>145</v>
      </c>
      <c r="AU1157" s="239" t="s">
        <v>143</v>
      </c>
      <c r="AV1157" s="13" t="s">
        <v>81</v>
      </c>
      <c r="AW1157" s="13" t="s">
        <v>30</v>
      </c>
      <c r="AX1157" s="13" t="s">
        <v>73</v>
      </c>
      <c r="AY1157" s="239" t="s">
        <v>135</v>
      </c>
    </row>
    <row r="1158" s="14" customFormat="1">
      <c r="A1158" s="14"/>
      <c r="B1158" s="240"/>
      <c r="C1158" s="241"/>
      <c r="D1158" s="231" t="s">
        <v>145</v>
      </c>
      <c r="E1158" s="242" t="s">
        <v>1</v>
      </c>
      <c r="F1158" s="243" t="s">
        <v>81</v>
      </c>
      <c r="G1158" s="241"/>
      <c r="H1158" s="244">
        <v>1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0" t="s">
        <v>145</v>
      </c>
      <c r="AU1158" s="250" t="s">
        <v>143</v>
      </c>
      <c r="AV1158" s="14" t="s">
        <v>143</v>
      </c>
      <c r="AW1158" s="14" t="s">
        <v>30</v>
      </c>
      <c r="AX1158" s="14" t="s">
        <v>73</v>
      </c>
      <c r="AY1158" s="250" t="s">
        <v>135</v>
      </c>
    </row>
    <row r="1159" s="15" customFormat="1">
      <c r="A1159" s="15"/>
      <c r="B1159" s="251"/>
      <c r="C1159" s="252"/>
      <c r="D1159" s="231" t="s">
        <v>145</v>
      </c>
      <c r="E1159" s="253" t="s">
        <v>1</v>
      </c>
      <c r="F1159" s="254" t="s">
        <v>153</v>
      </c>
      <c r="G1159" s="252"/>
      <c r="H1159" s="255">
        <v>5</v>
      </c>
      <c r="I1159" s="256"/>
      <c r="J1159" s="252"/>
      <c r="K1159" s="252"/>
      <c r="L1159" s="257"/>
      <c r="M1159" s="258"/>
      <c r="N1159" s="259"/>
      <c r="O1159" s="259"/>
      <c r="P1159" s="259"/>
      <c r="Q1159" s="259"/>
      <c r="R1159" s="259"/>
      <c r="S1159" s="259"/>
      <c r="T1159" s="260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61" t="s">
        <v>145</v>
      </c>
      <c r="AU1159" s="261" t="s">
        <v>143</v>
      </c>
      <c r="AV1159" s="15" t="s">
        <v>142</v>
      </c>
      <c r="AW1159" s="15" t="s">
        <v>30</v>
      </c>
      <c r="AX1159" s="15" t="s">
        <v>81</v>
      </c>
      <c r="AY1159" s="261" t="s">
        <v>135</v>
      </c>
    </row>
    <row r="1160" s="2" customFormat="1" ht="24.15" customHeight="1">
      <c r="A1160" s="38"/>
      <c r="B1160" s="39"/>
      <c r="C1160" s="262" t="s">
        <v>1449</v>
      </c>
      <c r="D1160" s="262" t="s">
        <v>154</v>
      </c>
      <c r="E1160" s="263" t="s">
        <v>1450</v>
      </c>
      <c r="F1160" s="264" t="s">
        <v>1451</v>
      </c>
      <c r="G1160" s="265" t="s">
        <v>141</v>
      </c>
      <c r="H1160" s="266">
        <v>2</v>
      </c>
      <c r="I1160" s="267"/>
      <c r="J1160" s="268">
        <f>ROUND(I1160*H1160,2)</f>
        <v>0</v>
      </c>
      <c r="K1160" s="269"/>
      <c r="L1160" s="270"/>
      <c r="M1160" s="271" t="s">
        <v>1</v>
      </c>
      <c r="N1160" s="272" t="s">
        <v>39</v>
      </c>
      <c r="O1160" s="91"/>
      <c r="P1160" s="225">
        <f>O1160*H1160</f>
        <v>0</v>
      </c>
      <c r="Q1160" s="225">
        <v>0.014500000000000001</v>
      </c>
      <c r="R1160" s="225">
        <f>Q1160*H1160</f>
        <v>0.029000000000000001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335</v>
      </c>
      <c r="AT1160" s="227" t="s">
        <v>154</v>
      </c>
      <c r="AU1160" s="227" t="s">
        <v>143</v>
      </c>
      <c r="AY1160" s="17" t="s">
        <v>135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143</v>
      </c>
      <c r="BK1160" s="228">
        <f>ROUND(I1160*H1160,2)</f>
        <v>0</v>
      </c>
      <c r="BL1160" s="17" t="s">
        <v>258</v>
      </c>
      <c r="BM1160" s="227" t="s">
        <v>1452</v>
      </c>
    </row>
    <row r="1161" s="13" customFormat="1">
      <c r="A1161" s="13"/>
      <c r="B1161" s="229"/>
      <c r="C1161" s="230"/>
      <c r="D1161" s="231" t="s">
        <v>145</v>
      </c>
      <c r="E1161" s="232" t="s">
        <v>1</v>
      </c>
      <c r="F1161" s="233" t="s">
        <v>176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145</v>
      </c>
      <c r="AU1161" s="239" t="s">
        <v>143</v>
      </c>
      <c r="AV1161" s="13" t="s">
        <v>81</v>
      </c>
      <c r="AW1161" s="13" t="s">
        <v>30</v>
      </c>
      <c r="AX1161" s="13" t="s">
        <v>73</v>
      </c>
      <c r="AY1161" s="239" t="s">
        <v>135</v>
      </c>
    </row>
    <row r="1162" s="14" customFormat="1">
      <c r="A1162" s="14"/>
      <c r="B1162" s="240"/>
      <c r="C1162" s="241"/>
      <c r="D1162" s="231" t="s">
        <v>145</v>
      </c>
      <c r="E1162" s="242" t="s">
        <v>1</v>
      </c>
      <c r="F1162" s="243" t="s">
        <v>81</v>
      </c>
      <c r="G1162" s="241"/>
      <c r="H1162" s="244">
        <v>1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145</v>
      </c>
      <c r="AU1162" s="250" t="s">
        <v>143</v>
      </c>
      <c r="AV1162" s="14" t="s">
        <v>143</v>
      </c>
      <c r="AW1162" s="14" t="s">
        <v>30</v>
      </c>
      <c r="AX1162" s="14" t="s">
        <v>73</v>
      </c>
      <c r="AY1162" s="250" t="s">
        <v>135</v>
      </c>
    </row>
    <row r="1163" s="13" customFormat="1">
      <c r="A1163" s="13"/>
      <c r="B1163" s="229"/>
      <c r="C1163" s="230"/>
      <c r="D1163" s="231" t="s">
        <v>145</v>
      </c>
      <c r="E1163" s="232" t="s">
        <v>1</v>
      </c>
      <c r="F1163" s="233" t="s">
        <v>175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145</v>
      </c>
      <c r="AU1163" s="239" t="s">
        <v>143</v>
      </c>
      <c r="AV1163" s="13" t="s">
        <v>81</v>
      </c>
      <c r="AW1163" s="13" t="s">
        <v>30</v>
      </c>
      <c r="AX1163" s="13" t="s">
        <v>73</v>
      </c>
      <c r="AY1163" s="239" t="s">
        <v>135</v>
      </c>
    </row>
    <row r="1164" s="14" customFormat="1">
      <c r="A1164" s="14"/>
      <c r="B1164" s="240"/>
      <c r="C1164" s="241"/>
      <c r="D1164" s="231" t="s">
        <v>145</v>
      </c>
      <c r="E1164" s="242" t="s">
        <v>1</v>
      </c>
      <c r="F1164" s="243" t="s">
        <v>81</v>
      </c>
      <c r="G1164" s="241"/>
      <c r="H1164" s="244">
        <v>1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145</v>
      </c>
      <c r="AU1164" s="250" t="s">
        <v>143</v>
      </c>
      <c r="AV1164" s="14" t="s">
        <v>143</v>
      </c>
      <c r="AW1164" s="14" t="s">
        <v>30</v>
      </c>
      <c r="AX1164" s="14" t="s">
        <v>73</v>
      </c>
      <c r="AY1164" s="250" t="s">
        <v>135</v>
      </c>
    </row>
    <row r="1165" s="15" customFormat="1">
      <c r="A1165" s="15"/>
      <c r="B1165" s="251"/>
      <c r="C1165" s="252"/>
      <c r="D1165" s="231" t="s">
        <v>145</v>
      </c>
      <c r="E1165" s="253" t="s">
        <v>1</v>
      </c>
      <c r="F1165" s="254" t="s">
        <v>153</v>
      </c>
      <c r="G1165" s="252"/>
      <c r="H1165" s="255">
        <v>2</v>
      </c>
      <c r="I1165" s="256"/>
      <c r="J1165" s="252"/>
      <c r="K1165" s="252"/>
      <c r="L1165" s="257"/>
      <c r="M1165" s="258"/>
      <c r="N1165" s="259"/>
      <c r="O1165" s="259"/>
      <c r="P1165" s="259"/>
      <c r="Q1165" s="259"/>
      <c r="R1165" s="259"/>
      <c r="S1165" s="259"/>
      <c r="T1165" s="260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61" t="s">
        <v>145</v>
      </c>
      <c r="AU1165" s="261" t="s">
        <v>143</v>
      </c>
      <c r="AV1165" s="15" t="s">
        <v>142</v>
      </c>
      <c r="AW1165" s="15" t="s">
        <v>30</v>
      </c>
      <c r="AX1165" s="15" t="s">
        <v>81</v>
      </c>
      <c r="AY1165" s="261" t="s">
        <v>135</v>
      </c>
    </row>
    <row r="1166" s="2" customFormat="1" ht="24.15" customHeight="1">
      <c r="A1166" s="38"/>
      <c r="B1166" s="39"/>
      <c r="C1166" s="262" t="s">
        <v>1453</v>
      </c>
      <c r="D1166" s="262" t="s">
        <v>154</v>
      </c>
      <c r="E1166" s="263" t="s">
        <v>1454</v>
      </c>
      <c r="F1166" s="264" t="s">
        <v>1455</v>
      </c>
      <c r="G1166" s="265" t="s">
        <v>141</v>
      </c>
      <c r="H1166" s="266">
        <v>3</v>
      </c>
      <c r="I1166" s="267"/>
      <c r="J1166" s="268">
        <f>ROUND(I1166*H1166,2)</f>
        <v>0</v>
      </c>
      <c r="K1166" s="269"/>
      <c r="L1166" s="270"/>
      <c r="M1166" s="271" t="s">
        <v>1</v>
      </c>
      <c r="N1166" s="272" t="s">
        <v>39</v>
      </c>
      <c r="O1166" s="91"/>
      <c r="P1166" s="225">
        <f>O1166*H1166</f>
        <v>0</v>
      </c>
      <c r="Q1166" s="225">
        <v>0.02</v>
      </c>
      <c r="R1166" s="225">
        <f>Q1166*H1166</f>
        <v>0.059999999999999998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335</v>
      </c>
      <c r="AT1166" s="227" t="s">
        <v>154</v>
      </c>
      <c r="AU1166" s="227" t="s">
        <v>143</v>
      </c>
      <c r="AY1166" s="17" t="s">
        <v>135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143</v>
      </c>
      <c r="BK1166" s="228">
        <f>ROUND(I1166*H1166,2)</f>
        <v>0</v>
      </c>
      <c r="BL1166" s="17" t="s">
        <v>258</v>
      </c>
      <c r="BM1166" s="227" t="s">
        <v>1456</v>
      </c>
    </row>
    <row r="1167" s="13" customFormat="1">
      <c r="A1167" s="13"/>
      <c r="B1167" s="229"/>
      <c r="C1167" s="230"/>
      <c r="D1167" s="231" t="s">
        <v>145</v>
      </c>
      <c r="E1167" s="232" t="s">
        <v>1</v>
      </c>
      <c r="F1167" s="233" t="s">
        <v>173</v>
      </c>
      <c r="G1167" s="230"/>
      <c r="H1167" s="232" t="s">
        <v>1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9" t="s">
        <v>145</v>
      </c>
      <c r="AU1167" s="239" t="s">
        <v>143</v>
      </c>
      <c r="AV1167" s="13" t="s">
        <v>81</v>
      </c>
      <c r="AW1167" s="13" t="s">
        <v>30</v>
      </c>
      <c r="AX1167" s="13" t="s">
        <v>73</v>
      </c>
      <c r="AY1167" s="239" t="s">
        <v>135</v>
      </c>
    </row>
    <row r="1168" s="14" customFormat="1">
      <c r="A1168" s="14"/>
      <c r="B1168" s="240"/>
      <c r="C1168" s="241"/>
      <c r="D1168" s="231" t="s">
        <v>145</v>
      </c>
      <c r="E1168" s="242" t="s">
        <v>1</v>
      </c>
      <c r="F1168" s="243" t="s">
        <v>81</v>
      </c>
      <c r="G1168" s="241"/>
      <c r="H1168" s="244">
        <v>1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145</v>
      </c>
      <c r="AU1168" s="250" t="s">
        <v>143</v>
      </c>
      <c r="AV1168" s="14" t="s">
        <v>143</v>
      </c>
      <c r="AW1168" s="14" t="s">
        <v>30</v>
      </c>
      <c r="AX1168" s="14" t="s">
        <v>73</v>
      </c>
      <c r="AY1168" s="250" t="s">
        <v>135</v>
      </c>
    </row>
    <row r="1169" s="13" customFormat="1">
      <c r="A1169" s="13"/>
      <c r="B1169" s="229"/>
      <c r="C1169" s="230"/>
      <c r="D1169" s="231" t="s">
        <v>145</v>
      </c>
      <c r="E1169" s="232" t="s">
        <v>1</v>
      </c>
      <c r="F1169" s="233" t="s">
        <v>970</v>
      </c>
      <c r="G1169" s="230"/>
      <c r="H1169" s="232" t="s">
        <v>1</v>
      </c>
      <c r="I1169" s="234"/>
      <c r="J1169" s="230"/>
      <c r="K1169" s="230"/>
      <c r="L1169" s="235"/>
      <c r="M1169" s="236"/>
      <c r="N1169" s="237"/>
      <c r="O1169" s="237"/>
      <c r="P1169" s="237"/>
      <c r="Q1169" s="237"/>
      <c r="R1169" s="237"/>
      <c r="S1169" s="237"/>
      <c r="T1169" s="23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9" t="s">
        <v>145</v>
      </c>
      <c r="AU1169" s="239" t="s">
        <v>143</v>
      </c>
      <c r="AV1169" s="13" t="s">
        <v>81</v>
      </c>
      <c r="AW1169" s="13" t="s">
        <v>30</v>
      </c>
      <c r="AX1169" s="13" t="s">
        <v>73</v>
      </c>
      <c r="AY1169" s="239" t="s">
        <v>135</v>
      </c>
    </row>
    <row r="1170" s="14" customFormat="1">
      <c r="A1170" s="14"/>
      <c r="B1170" s="240"/>
      <c r="C1170" s="241"/>
      <c r="D1170" s="231" t="s">
        <v>145</v>
      </c>
      <c r="E1170" s="242" t="s">
        <v>1</v>
      </c>
      <c r="F1170" s="243" t="s">
        <v>81</v>
      </c>
      <c r="G1170" s="241"/>
      <c r="H1170" s="244">
        <v>1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145</v>
      </c>
      <c r="AU1170" s="250" t="s">
        <v>143</v>
      </c>
      <c r="AV1170" s="14" t="s">
        <v>143</v>
      </c>
      <c r="AW1170" s="14" t="s">
        <v>30</v>
      </c>
      <c r="AX1170" s="14" t="s">
        <v>73</v>
      </c>
      <c r="AY1170" s="250" t="s">
        <v>135</v>
      </c>
    </row>
    <row r="1171" s="13" customFormat="1">
      <c r="A1171" s="13"/>
      <c r="B1171" s="229"/>
      <c r="C1171" s="230"/>
      <c r="D1171" s="231" t="s">
        <v>145</v>
      </c>
      <c r="E1171" s="232" t="s">
        <v>1</v>
      </c>
      <c r="F1171" s="233" t="s">
        <v>968</v>
      </c>
      <c r="G1171" s="230"/>
      <c r="H1171" s="232" t="s">
        <v>1</v>
      </c>
      <c r="I1171" s="234"/>
      <c r="J1171" s="230"/>
      <c r="K1171" s="230"/>
      <c r="L1171" s="235"/>
      <c r="M1171" s="236"/>
      <c r="N1171" s="237"/>
      <c r="O1171" s="237"/>
      <c r="P1171" s="237"/>
      <c r="Q1171" s="237"/>
      <c r="R1171" s="237"/>
      <c r="S1171" s="237"/>
      <c r="T1171" s="238"/>
      <c r="U1171" s="13"/>
      <c r="V1171" s="13"/>
      <c r="W1171" s="13"/>
      <c r="X1171" s="13"/>
      <c r="Y1171" s="13"/>
      <c r="Z1171" s="13"/>
      <c r="AA1171" s="13"/>
      <c r="AB1171" s="13"/>
      <c r="AC1171" s="13"/>
      <c r="AD1171" s="13"/>
      <c r="AE1171" s="13"/>
      <c r="AT1171" s="239" t="s">
        <v>145</v>
      </c>
      <c r="AU1171" s="239" t="s">
        <v>143</v>
      </c>
      <c r="AV1171" s="13" t="s">
        <v>81</v>
      </c>
      <c r="AW1171" s="13" t="s">
        <v>30</v>
      </c>
      <c r="AX1171" s="13" t="s">
        <v>73</v>
      </c>
      <c r="AY1171" s="239" t="s">
        <v>135</v>
      </c>
    </row>
    <row r="1172" s="14" customFormat="1">
      <c r="A1172" s="14"/>
      <c r="B1172" s="240"/>
      <c r="C1172" s="241"/>
      <c r="D1172" s="231" t="s">
        <v>145</v>
      </c>
      <c r="E1172" s="242" t="s">
        <v>1</v>
      </c>
      <c r="F1172" s="243" t="s">
        <v>81</v>
      </c>
      <c r="G1172" s="241"/>
      <c r="H1172" s="244">
        <v>1</v>
      </c>
      <c r="I1172" s="245"/>
      <c r="J1172" s="241"/>
      <c r="K1172" s="241"/>
      <c r="L1172" s="246"/>
      <c r="M1172" s="247"/>
      <c r="N1172" s="248"/>
      <c r="O1172" s="248"/>
      <c r="P1172" s="248"/>
      <c r="Q1172" s="248"/>
      <c r="R1172" s="248"/>
      <c r="S1172" s="248"/>
      <c r="T1172" s="249"/>
      <c r="U1172" s="14"/>
      <c r="V1172" s="14"/>
      <c r="W1172" s="14"/>
      <c r="X1172" s="14"/>
      <c r="Y1172" s="14"/>
      <c r="Z1172" s="14"/>
      <c r="AA1172" s="14"/>
      <c r="AB1172" s="14"/>
      <c r="AC1172" s="14"/>
      <c r="AD1172" s="14"/>
      <c r="AE1172" s="14"/>
      <c r="AT1172" s="250" t="s">
        <v>145</v>
      </c>
      <c r="AU1172" s="250" t="s">
        <v>143</v>
      </c>
      <c r="AV1172" s="14" t="s">
        <v>143</v>
      </c>
      <c r="AW1172" s="14" t="s">
        <v>30</v>
      </c>
      <c r="AX1172" s="14" t="s">
        <v>73</v>
      </c>
      <c r="AY1172" s="250" t="s">
        <v>135</v>
      </c>
    </row>
    <row r="1173" s="15" customFormat="1">
      <c r="A1173" s="15"/>
      <c r="B1173" s="251"/>
      <c r="C1173" s="252"/>
      <c r="D1173" s="231" t="s">
        <v>145</v>
      </c>
      <c r="E1173" s="253" t="s">
        <v>1</v>
      </c>
      <c r="F1173" s="254" t="s">
        <v>153</v>
      </c>
      <c r="G1173" s="252"/>
      <c r="H1173" s="255">
        <v>3</v>
      </c>
      <c r="I1173" s="256"/>
      <c r="J1173" s="252"/>
      <c r="K1173" s="252"/>
      <c r="L1173" s="257"/>
      <c r="M1173" s="258"/>
      <c r="N1173" s="259"/>
      <c r="O1173" s="259"/>
      <c r="P1173" s="259"/>
      <c r="Q1173" s="259"/>
      <c r="R1173" s="259"/>
      <c r="S1173" s="259"/>
      <c r="T1173" s="260"/>
      <c r="U1173" s="15"/>
      <c r="V1173" s="15"/>
      <c r="W1173" s="15"/>
      <c r="X1173" s="15"/>
      <c r="Y1173" s="15"/>
      <c r="Z1173" s="15"/>
      <c r="AA1173" s="15"/>
      <c r="AB1173" s="15"/>
      <c r="AC1173" s="15"/>
      <c r="AD1173" s="15"/>
      <c r="AE1173" s="15"/>
      <c r="AT1173" s="261" t="s">
        <v>145</v>
      </c>
      <c r="AU1173" s="261" t="s">
        <v>143</v>
      </c>
      <c r="AV1173" s="15" t="s">
        <v>142</v>
      </c>
      <c r="AW1173" s="15" t="s">
        <v>30</v>
      </c>
      <c r="AX1173" s="15" t="s">
        <v>81</v>
      </c>
      <c r="AY1173" s="261" t="s">
        <v>135</v>
      </c>
    </row>
    <row r="1174" s="2" customFormat="1" ht="21.75" customHeight="1">
      <c r="A1174" s="38"/>
      <c r="B1174" s="39"/>
      <c r="C1174" s="215" t="s">
        <v>1457</v>
      </c>
      <c r="D1174" s="215" t="s">
        <v>138</v>
      </c>
      <c r="E1174" s="216" t="s">
        <v>1458</v>
      </c>
      <c r="F1174" s="217" t="s">
        <v>1459</v>
      </c>
      <c r="G1174" s="218" t="s">
        <v>141</v>
      </c>
      <c r="H1174" s="219">
        <v>3</v>
      </c>
      <c r="I1174" s="220"/>
      <c r="J1174" s="221">
        <f>ROUND(I1174*H1174,2)</f>
        <v>0</v>
      </c>
      <c r="K1174" s="222"/>
      <c r="L1174" s="44"/>
      <c r="M1174" s="223" t="s">
        <v>1</v>
      </c>
      <c r="N1174" s="224" t="s">
        <v>39</v>
      </c>
      <c r="O1174" s="91"/>
      <c r="P1174" s="225">
        <f>O1174*H1174</f>
        <v>0</v>
      </c>
      <c r="Q1174" s="225">
        <v>0</v>
      </c>
      <c r="R1174" s="225">
        <f>Q1174*H1174</f>
        <v>0</v>
      </c>
      <c r="S1174" s="225">
        <v>0</v>
      </c>
      <c r="T1174" s="226">
        <f>S1174*H1174</f>
        <v>0</v>
      </c>
      <c r="U1174" s="38"/>
      <c r="V1174" s="38"/>
      <c r="W1174" s="38"/>
      <c r="X1174" s="38"/>
      <c r="Y1174" s="38"/>
      <c r="Z1174" s="38"/>
      <c r="AA1174" s="38"/>
      <c r="AB1174" s="38"/>
      <c r="AC1174" s="38"/>
      <c r="AD1174" s="38"/>
      <c r="AE1174" s="38"/>
      <c r="AR1174" s="227" t="s">
        <v>258</v>
      </c>
      <c r="AT1174" s="227" t="s">
        <v>138</v>
      </c>
      <c r="AU1174" s="227" t="s">
        <v>143</v>
      </c>
      <c r="AY1174" s="17" t="s">
        <v>135</v>
      </c>
      <c r="BE1174" s="228">
        <f>IF(N1174="základní",J1174,0)</f>
        <v>0</v>
      </c>
      <c r="BF1174" s="228">
        <f>IF(N1174="snížená",J1174,0)</f>
        <v>0</v>
      </c>
      <c r="BG1174" s="228">
        <f>IF(N1174="zákl. přenesená",J1174,0)</f>
        <v>0</v>
      </c>
      <c r="BH1174" s="228">
        <f>IF(N1174="sníž. přenesená",J1174,0)</f>
        <v>0</v>
      </c>
      <c r="BI1174" s="228">
        <f>IF(N1174="nulová",J1174,0)</f>
        <v>0</v>
      </c>
      <c r="BJ1174" s="17" t="s">
        <v>143</v>
      </c>
      <c r="BK1174" s="228">
        <f>ROUND(I1174*H1174,2)</f>
        <v>0</v>
      </c>
      <c r="BL1174" s="17" t="s">
        <v>258</v>
      </c>
      <c r="BM1174" s="227" t="s">
        <v>1460</v>
      </c>
    </row>
    <row r="1175" s="14" customFormat="1">
      <c r="A1175" s="14"/>
      <c r="B1175" s="240"/>
      <c r="C1175" s="241"/>
      <c r="D1175" s="231" t="s">
        <v>145</v>
      </c>
      <c r="E1175" s="242" t="s">
        <v>1</v>
      </c>
      <c r="F1175" s="243" t="s">
        <v>136</v>
      </c>
      <c r="G1175" s="241"/>
      <c r="H1175" s="244">
        <v>3</v>
      </c>
      <c r="I1175" s="245"/>
      <c r="J1175" s="241"/>
      <c r="K1175" s="241"/>
      <c r="L1175" s="246"/>
      <c r="M1175" s="247"/>
      <c r="N1175" s="248"/>
      <c r="O1175" s="248"/>
      <c r="P1175" s="248"/>
      <c r="Q1175" s="248"/>
      <c r="R1175" s="248"/>
      <c r="S1175" s="248"/>
      <c r="T1175" s="249"/>
      <c r="U1175" s="14"/>
      <c r="V1175" s="14"/>
      <c r="W1175" s="14"/>
      <c r="X1175" s="14"/>
      <c r="Y1175" s="14"/>
      <c r="Z1175" s="14"/>
      <c r="AA1175" s="14"/>
      <c r="AB1175" s="14"/>
      <c r="AC1175" s="14"/>
      <c r="AD1175" s="14"/>
      <c r="AE1175" s="14"/>
      <c r="AT1175" s="250" t="s">
        <v>145</v>
      </c>
      <c r="AU1175" s="250" t="s">
        <v>143</v>
      </c>
      <c r="AV1175" s="14" t="s">
        <v>143</v>
      </c>
      <c r="AW1175" s="14" t="s">
        <v>30</v>
      </c>
      <c r="AX1175" s="14" t="s">
        <v>81</v>
      </c>
      <c r="AY1175" s="250" t="s">
        <v>135</v>
      </c>
    </row>
    <row r="1176" s="2" customFormat="1" ht="16.5" customHeight="1">
      <c r="A1176" s="38"/>
      <c r="B1176" s="39"/>
      <c r="C1176" s="262" t="s">
        <v>1461</v>
      </c>
      <c r="D1176" s="262" t="s">
        <v>154</v>
      </c>
      <c r="E1176" s="263" t="s">
        <v>1462</v>
      </c>
      <c r="F1176" s="264" t="s">
        <v>1463</v>
      </c>
      <c r="G1176" s="265" t="s">
        <v>141</v>
      </c>
      <c r="H1176" s="266">
        <v>3</v>
      </c>
      <c r="I1176" s="267"/>
      <c r="J1176" s="268">
        <f>ROUND(I1176*H1176,2)</f>
        <v>0</v>
      </c>
      <c r="K1176" s="269"/>
      <c r="L1176" s="270"/>
      <c r="M1176" s="271" t="s">
        <v>1</v>
      </c>
      <c r="N1176" s="272" t="s">
        <v>39</v>
      </c>
      <c r="O1176" s="91"/>
      <c r="P1176" s="225">
        <f>O1176*H1176</f>
        <v>0</v>
      </c>
      <c r="Q1176" s="225">
        <v>0</v>
      </c>
      <c r="R1176" s="225">
        <f>Q1176*H1176</f>
        <v>0</v>
      </c>
      <c r="S1176" s="225">
        <v>0</v>
      </c>
      <c r="T1176" s="226">
        <f>S1176*H1176</f>
        <v>0</v>
      </c>
      <c r="U1176" s="38"/>
      <c r="V1176" s="38"/>
      <c r="W1176" s="38"/>
      <c r="X1176" s="38"/>
      <c r="Y1176" s="38"/>
      <c r="Z1176" s="38"/>
      <c r="AA1176" s="38"/>
      <c r="AB1176" s="38"/>
      <c r="AC1176" s="38"/>
      <c r="AD1176" s="38"/>
      <c r="AE1176" s="38"/>
      <c r="AR1176" s="227" t="s">
        <v>335</v>
      </c>
      <c r="AT1176" s="227" t="s">
        <v>154</v>
      </c>
      <c r="AU1176" s="227" t="s">
        <v>143</v>
      </c>
      <c r="AY1176" s="17" t="s">
        <v>135</v>
      </c>
      <c r="BE1176" s="228">
        <f>IF(N1176="základní",J1176,0)</f>
        <v>0</v>
      </c>
      <c r="BF1176" s="228">
        <f>IF(N1176="snížená",J1176,0)</f>
        <v>0</v>
      </c>
      <c r="BG1176" s="228">
        <f>IF(N1176="zákl. přenesená",J1176,0)</f>
        <v>0</v>
      </c>
      <c r="BH1176" s="228">
        <f>IF(N1176="sníž. přenesená",J1176,0)</f>
        <v>0</v>
      </c>
      <c r="BI1176" s="228">
        <f>IF(N1176="nulová",J1176,0)</f>
        <v>0</v>
      </c>
      <c r="BJ1176" s="17" t="s">
        <v>143</v>
      </c>
      <c r="BK1176" s="228">
        <f>ROUND(I1176*H1176,2)</f>
        <v>0</v>
      </c>
      <c r="BL1176" s="17" t="s">
        <v>258</v>
      </c>
      <c r="BM1176" s="227" t="s">
        <v>1464</v>
      </c>
    </row>
    <row r="1177" s="14" customFormat="1">
      <c r="A1177" s="14"/>
      <c r="B1177" s="240"/>
      <c r="C1177" s="241"/>
      <c r="D1177" s="231" t="s">
        <v>145</v>
      </c>
      <c r="E1177" s="242" t="s">
        <v>1</v>
      </c>
      <c r="F1177" s="243" t="s">
        <v>136</v>
      </c>
      <c r="G1177" s="241"/>
      <c r="H1177" s="244">
        <v>3</v>
      </c>
      <c r="I1177" s="245"/>
      <c r="J1177" s="241"/>
      <c r="K1177" s="241"/>
      <c r="L1177" s="246"/>
      <c r="M1177" s="247"/>
      <c r="N1177" s="248"/>
      <c r="O1177" s="248"/>
      <c r="P1177" s="248"/>
      <c r="Q1177" s="248"/>
      <c r="R1177" s="248"/>
      <c r="S1177" s="248"/>
      <c r="T1177" s="249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50" t="s">
        <v>145</v>
      </c>
      <c r="AU1177" s="250" t="s">
        <v>143</v>
      </c>
      <c r="AV1177" s="14" t="s">
        <v>143</v>
      </c>
      <c r="AW1177" s="14" t="s">
        <v>30</v>
      </c>
      <c r="AX1177" s="14" t="s">
        <v>81</v>
      </c>
      <c r="AY1177" s="250" t="s">
        <v>135</v>
      </c>
    </row>
    <row r="1178" s="2" customFormat="1" ht="24.15" customHeight="1">
      <c r="A1178" s="38"/>
      <c r="B1178" s="39"/>
      <c r="C1178" s="215" t="s">
        <v>1465</v>
      </c>
      <c r="D1178" s="215" t="s">
        <v>138</v>
      </c>
      <c r="E1178" s="216" t="s">
        <v>1466</v>
      </c>
      <c r="F1178" s="217" t="s">
        <v>1467</v>
      </c>
      <c r="G1178" s="218" t="s">
        <v>141</v>
      </c>
      <c r="H1178" s="219">
        <v>2</v>
      </c>
      <c r="I1178" s="220"/>
      <c r="J1178" s="221">
        <f>ROUND(I1178*H1178,2)</f>
        <v>0</v>
      </c>
      <c r="K1178" s="222"/>
      <c r="L1178" s="44"/>
      <c r="M1178" s="223" t="s">
        <v>1</v>
      </c>
      <c r="N1178" s="224" t="s">
        <v>39</v>
      </c>
      <c r="O1178" s="91"/>
      <c r="P1178" s="225">
        <f>O1178*H1178</f>
        <v>0</v>
      </c>
      <c r="Q1178" s="225">
        <v>0</v>
      </c>
      <c r="R1178" s="225">
        <f>Q1178*H1178</f>
        <v>0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258</v>
      </c>
      <c r="AT1178" s="227" t="s">
        <v>138</v>
      </c>
      <c r="AU1178" s="227" t="s">
        <v>143</v>
      </c>
      <c r="AY1178" s="17" t="s">
        <v>135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143</v>
      </c>
      <c r="BK1178" s="228">
        <f>ROUND(I1178*H1178,2)</f>
        <v>0</v>
      </c>
      <c r="BL1178" s="17" t="s">
        <v>258</v>
      </c>
      <c r="BM1178" s="227" t="s">
        <v>1468</v>
      </c>
    </row>
    <row r="1179" s="14" customFormat="1">
      <c r="A1179" s="14"/>
      <c r="B1179" s="240"/>
      <c r="C1179" s="241"/>
      <c r="D1179" s="231" t="s">
        <v>145</v>
      </c>
      <c r="E1179" s="242" t="s">
        <v>1</v>
      </c>
      <c r="F1179" s="243" t="s">
        <v>143</v>
      </c>
      <c r="G1179" s="241"/>
      <c r="H1179" s="244">
        <v>2</v>
      </c>
      <c r="I1179" s="245"/>
      <c r="J1179" s="241"/>
      <c r="K1179" s="241"/>
      <c r="L1179" s="246"/>
      <c r="M1179" s="247"/>
      <c r="N1179" s="248"/>
      <c r="O1179" s="248"/>
      <c r="P1179" s="248"/>
      <c r="Q1179" s="248"/>
      <c r="R1179" s="248"/>
      <c r="S1179" s="248"/>
      <c r="T1179" s="249"/>
      <c r="U1179" s="14"/>
      <c r="V1179" s="14"/>
      <c r="W1179" s="14"/>
      <c r="X1179" s="14"/>
      <c r="Y1179" s="14"/>
      <c r="Z1179" s="14"/>
      <c r="AA1179" s="14"/>
      <c r="AB1179" s="14"/>
      <c r="AC1179" s="14"/>
      <c r="AD1179" s="14"/>
      <c r="AE1179" s="14"/>
      <c r="AT1179" s="250" t="s">
        <v>145</v>
      </c>
      <c r="AU1179" s="250" t="s">
        <v>143</v>
      </c>
      <c r="AV1179" s="14" t="s">
        <v>143</v>
      </c>
      <c r="AW1179" s="14" t="s">
        <v>30</v>
      </c>
      <c r="AX1179" s="14" t="s">
        <v>81</v>
      </c>
      <c r="AY1179" s="250" t="s">
        <v>135</v>
      </c>
    </row>
    <row r="1180" s="2" customFormat="1" ht="16.5" customHeight="1">
      <c r="A1180" s="38"/>
      <c r="B1180" s="39"/>
      <c r="C1180" s="262" t="s">
        <v>1469</v>
      </c>
      <c r="D1180" s="262" t="s">
        <v>154</v>
      </c>
      <c r="E1180" s="263" t="s">
        <v>1470</v>
      </c>
      <c r="F1180" s="264" t="s">
        <v>1471</v>
      </c>
      <c r="G1180" s="265" t="s">
        <v>141</v>
      </c>
      <c r="H1180" s="266">
        <v>2</v>
      </c>
      <c r="I1180" s="267"/>
      <c r="J1180" s="268">
        <f>ROUND(I1180*H1180,2)</f>
        <v>0</v>
      </c>
      <c r="K1180" s="269"/>
      <c r="L1180" s="270"/>
      <c r="M1180" s="271" t="s">
        <v>1</v>
      </c>
      <c r="N1180" s="272" t="s">
        <v>39</v>
      </c>
      <c r="O1180" s="91"/>
      <c r="P1180" s="225">
        <f>O1180*H1180</f>
        <v>0</v>
      </c>
      <c r="Q1180" s="225">
        <v>0</v>
      </c>
      <c r="R1180" s="225">
        <f>Q1180*H1180</f>
        <v>0</v>
      </c>
      <c r="S1180" s="225">
        <v>0</v>
      </c>
      <c r="T1180" s="226">
        <f>S1180*H1180</f>
        <v>0</v>
      </c>
      <c r="U1180" s="38"/>
      <c r="V1180" s="38"/>
      <c r="W1180" s="38"/>
      <c r="X1180" s="38"/>
      <c r="Y1180" s="38"/>
      <c r="Z1180" s="38"/>
      <c r="AA1180" s="38"/>
      <c r="AB1180" s="38"/>
      <c r="AC1180" s="38"/>
      <c r="AD1180" s="38"/>
      <c r="AE1180" s="38"/>
      <c r="AR1180" s="227" t="s">
        <v>335</v>
      </c>
      <c r="AT1180" s="227" t="s">
        <v>154</v>
      </c>
      <c r="AU1180" s="227" t="s">
        <v>143</v>
      </c>
      <c r="AY1180" s="17" t="s">
        <v>135</v>
      </c>
      <c r="BE1180" s="228">
        <f>IF(N1180="základní",J1180,0)</f>
        <v>0</v>
      </c>
      <c r="BF1180" s="228">
        <f>IF(N1180="snížená",J1180,0)</f>
        <v>0</v>
      </c>
      <c r="BG1180" s="228">
        <f>IF(N1180="zákl. přenesená",J1180,0)</f>
        <v>0</v>
      </c>
      <c r="BH1180" s="228">
        <f>IF(N1180="sníž. přenesená",J1180,0)</f>
        <v>0</v>
      </c>
      <c r="BI1180" s="228">
        <f>IF(N1180="nulová",J1180,0)</f>
        <v>0</v>
      </c>
      <c r="BJ1180" s="17" t="s">
        <v>143</v>
      </c>
      <c r="BK1180" s="228">
        <f>ROUND(I1180*H1180,2)</f>
        <v>0</v>
      </c>
      <c r="BL1180" s="17" t="s">
        <v>258</v>
      </c>
      <c r="BM1180" s="227" t="s">
        <v>1472</v>
      </c>
    </row>
    <row r="1181" s="14" customFormat="1">
      <c r="A1181" s="14"/>
      <c r="B1181" s="240"/>
      <c r="C1181" s="241"/>
      <c r="D1181" s="231" t="s">
        <v>145</v>
      </c>
      <c r="E1181" s="242" t="s">
        <v>1</v>
      </c>
      <c r="F1181" s="243" t="s">
        <v>143</v>
      </c>
      <c r="G1181" s="241"/>
      <c r="H1181" s="244">
        <v>2</v>
      </c>
      <c r="I1181" s="245"/>
      <c r="J1181" s="241"/>
      <c r="K1181" s="241"/>
      <c r="L1181" s="246"/>
      <c r="M1181" s="247"/>
      <c r="N1181" s="248"/>
      <c r="O1181" s="248"/>
      <c r="P1181" s="248"/>
      <c r="Q1181" s="248"/>
      <c r="R1181" s="248"/>
      <c r="S1181" s="248"/>
      <c r="T1181" s="249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50" t="s">
        <v>145</v>
      </c>
      <c r="AU1181" s="250" t="s">
        <v>143</v>
      </c>
      <c r="AV1181" s="14" t="s">
        <v>143</v>
      </c>
      <c r="AW1181" s="14" t="s">
        <v>30</v>
      </c>
      <c r="AX1181" s="14" t="s">
        <v>81</v>
      </c>
      <c r="AY1181" s="250" t="s">
        <v>135</v>
      </c>
    </row>
    <row r="1182" s="2" customFormat="1" ht="24.15" customHeight="1">
      <c r="A1182" s="38"/>
      <c r="B1182" s="39"/>
      <c r="C1182" s="215" t="s">
        <v>1473</v>
      </c>
      <c r="D1182" s="215" t="s">
        <v>138</v>
      </c>
      <c r="E1182" s="216" t="s">
        <v>1474</v>
      </c>
      <c r="F1182" s="217" t="s">
        <v>1475</v>
      </c>
      <c r="G1182" s="218" t="s">
        <v>141</v>
      </c>
      <c r="H1182" s="219">
        <v>5</v>
      </c>
      <c r="I1182" s="220"/>
      <c r="J1182" s="221">
        <f>ROUND(I1182*H1182,2)</f>
        <v>0</v>
      </c>
      <c r="K1182" s="222"/>
      <c r="L1182" s="44"/>
      <c r="M1182" s="223" t="s">
        <v>1</v>
      </c>
      <c r="N1182" s="224" t="s">
        <v>39</v>
      </c>
      <c r="O1182" s="91"/>
      <c r="P1182" s="225">
        <f>O1182*H1182</f>
        <v>0</v>
      </c>
      <c r="Q1182" s="225">
        <v>0</v>
      </c>
      <c r="R1182" s="225">
        <f>Q1182*H1182</f>
        <v>0</v>
      </c>
      <c r="S1182" s="225">
        <v>0.024</v>
      </c>
      <c r="T1182" s="226">
        <f>S1182*H1182</f>
        <v>0.12</v>
      </c>
      <c r="U1182" s="38"/>
      <c r="V1182" s="38"/>
      <c r="W1182" s="38"/>
      <c r="X1182" s="38"/>
      <c r="Y1182" s="38"/>
      <c r="Z1182" s="38"/>
      <c r="AA1182" s="38"/>
      <c r="AB1182" s="38"/>
      <c r="AC1182" s="38"/>
      <c r="AD1182" s="38"/>
      <c r="AE1182" s="38"/>
      <c r="AR1182" s="227" t="s">
        <v>258</v>
      </c>
      <c r="AT1182" s="227" t="s">
        <v>138</v>
      </c>
      <c r="AU1182" s="227" t="s">
        <v>143</v>
      </c>
      <c r="AY1182" s="17" t="s">
        <v>135</v>
      </c>
      <c r="BE1182" s="228">
        <f>IF(N1182="základní",J1182,0)</f>
        <v>0</v>
      </c>
      <c r="BF1182" s="228">
        <f>IF(N1182="snížená",J1182,0)</f>
        <v>0</v>
      </c>
      <c r="BG1182" s="228">
        <f>IF(N1182="zákl. přenesená",J1182,0)</f>
        <v>0</v>
      </c>
      <c r="BH1182" s="228">
        <f>IF(N1182="sníž. přenesená",J1182,0)</f>
        <v>0</v>
      </c>
      <c r="BI1182" s="228">
        <f>IF(N1182="nulová",J1182,0)</f>
        <v>0</v>
      </c>
      <c r="BJ1182" s="17" t="s">
        <v>143</v>
      </c>
      <c r="BK1182" s="228">
        <f>ROUND(I1182*H1182,2)</f>
        <v>0</v>
      </c>
      <c r="BL1182" s="17" t="s">
        <v>258</v>
      </c>
      <c r="BM1182" s="227" t="s">
        <v>1476</v>
      </c>
    </row>
    <row r="1183" s="13" customFormat="1">
      <c r="A1183" s="13"/>
      <c r="B1183" s="229"/>
      <c r="C1183" s="230"/>
      <c r="D1183" s="231" t="s">
        <v>145</v>
      </c>
      <c r="E1183" s="232" t="s">
        <v>1</v>
      </c>
      <c r="F1183" s="233" t="s">
        <v>1477</v>
      </c>
      <c r="G1183" s="230"/>
      <c r="H1183" s="232" t="s">
        <v>1</v>
      </c>
      <c r="I1183" s="234"/>
      <c r="J1183" s="230"/>
      <c r="K1183" s="230"/>
      <c r="L1183" s="235"/>
      <c r="M1183" s="236"/>
      <c r="N1183" s="237"/>
      <c r="O1183" s="237"/>
      <c r="P1183" s="237"/>
      <c r="Q1183" s="237"/>
      <c r="R1183" s="237"/>
      <c r="S1183" s="237"/>
      <c r="T1183" s="238"/>
      <c r="U1183" s="13"/>
      <c r="V1183" s="13"/>
      <c r="W1183" s="13"/>
      <c r="X1183" s="13"/>
      <c r="Y1183" s="13"/>
      <c r="Z1183" s="13"/>
      <c r="AA1183" s="13"/>
      <c r="AB1183" s="13"/>
      <c r="AC1183" s="13"/>
      <c r="AD1183" s="13"/>
      <c r="AE1183" s="13"/>
      <c r="AT1183" s="239" t="s">
        <v>145</v>
      </c>
      <c r="AU1183" s="239" t="s">
        <v>143</v>
      </c>
      <c r="AV1183" s="13" t="s">
        <v>81</v>
      </c>
      <c r="AW1183" s="13" t="s">
        <v>30</v>
      </c>
      <c r="AX1183" s="13" t="s">
        <v>73</v>
      </c>
      <c r="AY1183" s="239" t="s">
        <v>135</v>
      </c>
    </row>
    <row r="1184" s="14" customFormat="1">
      <c r="A1184" s="14"/>
      <c r="B1184" s="240"/>
      <c r="C1184" s="241"/>
      <c r="D1184" s="231" t="s">
        <v>145</v>
      </c>
      <c r="E1184" s="242" t="s">
        <v>1</v>
      </c>
      <c r="F1184" s="243" t="s">
        <v>284</v>
      </c>
      <c r="G1184" s="241"/>
      <c r="H1184" s="244">
        <v>2</v>
      </c>
      <c r="I1184" s="245"/>
      <c r="J1184" s="241"/>
      <c r="K1184" s="241"/>
      <c r="L1184" s="246"/>
      <c r="M1184" s="247"/>
      <c r="N1184" s="248"/>
      <c r="O1184" s="248"/>
      <c r="P1184" s="248"/>
      <c r="Q1184" s="248"/>
      <c r="R1184" s="248"/>
      <c r="S1184" s="248"/>
      <c r="T1184" s="249"/>
      <c r="U1184" s="14"/>
      <c r="V1184" s="14"/>
      <c r="W1184" s="14"/>
      <c r="X1184" s="14"/>
      <c r="Y1184" s="14"/>
      <c r="Z1184" s="14"/>
      <c r="AA1184" s="14"/>
      <c r="AB1184" s="14"/>
      <c r="AC1184" s="14"/>
      <c r="AD1184" s="14"/>
      <c r="AE1184" s="14"/>
      <c r="AT1184" s="250" t="s">
        <v>145</v>
      </c>
      <c r="AU1184" s="250" t="s">
        <v>143</v>
      </c>
      <c r="AV1184" s="14" t="s">
        <v>143</v>
      </c>
      <c r="AW1184" s="14" t="s">
        <v>30</v>
      </c>
      <c r="AX1184" s="14" t="s">
        <v>73</v>
      </c>
      <c r="AY1184" s="250" t="s">
        <v>135</v>
      </c>
    </row>
    <row r="1185" s="13" customFormat="1">
      <c r="A1185" s="13"/>
      <c r="B1185" s="229"/>
      <c r="C1185" s="230"/>
      <c r="D1185" s="231" t="s">
        <v>145</v>
      </c>
      <c r="E1185" s="232" t="s">
        <v>1</v>
      </c>
      <c r="F1185" s="233" t="s">
        <v>1478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145</v>
      </c>
      <c r="AU1185" s="239" t="s">
        <v>143</v>
      </c>
      <c r="AV1185" s="13" t="s">
        <v>81</v>
      </c>
      <c r="AW1185" s="13" t="s">
        <v>30</v>
      </c>
      <c r="AX1185" s="13" t="s">
        <v>73</v>
      </c>
      <c r="AY1185" s="239" t="s">
        <v>135</v>
      </c>
    </row>
    <row r="1186" s="14" customFormat="1">
      <c r="A1186" s="14"/>
      <c r="B1186" s="240"/>
      <c r="C1186" s="241"/>
      <c r="D1186" s="231" t="s">
        <v>145</v>
      </c>
      <c r="E1186" s="242" t="s">
        <v>1</v>
      </c>
      <c r="F1186" s="243" t="s">
        <v>1479</v>
      </c>
      <c r="G1186" s="241"/>
      <c r="H1186" s="244">
        <v>3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145</v>
      </c>
      <c r="AU1186" s="250" t="s">
        <v>143</v>
      </c>
      <c r="AV1186" s="14" t="s">
        <v>143</v>
      </c>
      <c r="AW1186" s="14" t="s">
        <v>30</v>
      </c>
      <c r="AX1186" s="14" t="s">
        <v>73</v>
      </c>
      <c r="AY1186" s="250" t="s">
        <v>135</v>
      </c>
    </row>
    <row r="1187" s="15" customFormat="1">
      <c r="A1187" s="15"/>
      <c r="B1187" s="251"/>
      <c r="C1187" s="252"/>
      <c r="D1187" s="231" t="s">
        <v>145</v>
      </c>
      <c r="E1187" s="253" t="s">
        <v>1</v>
      </c>
      <c r="F1187" s="254" t="s">
        <v>153</v>
      </c>
      <c r="G1187" s="252"/>
      <c r="H1187" s="255">
        <v>5</v>
      </c>
      <c r="I1187" s="256"/>
      <c r="J1187" s="252"/>
      <c r="K1187" s="252"/>
      <c r="L1187" s="257"/>
      <c r="M1187" s="258"/>
      <c r="N1187" s="259"/>
      <c r="O1187" s="259"/>
      <c r="P1187" s="259"/>
      <c r="Q1187" s="259"/>
      <c r="R1187" s="259"/>
      <c r="S1187" s="259"/>
      <c r="T1187" s="260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61" t="s">
        <v>145</v>
      </c>
      <c r="AU1187" s="261" t="s">
        <v>143</v>
      </c>
      <c r="AV1187" s="15" t="s">
        <v>142</v>
      </c>
      <c r="AW1187" s="15" t="s">
        <v>30</v>
      </c>
      <c r="AX1187" s="15" t="s">
        <v>81</v>
      </c>
      <c r="AY1187" s="261" t="s">
        <v>135</v>
      </c>
    </row>
    <row r="1188" s="2" customFormat="1" ht="24.15" customHeight="1">
      <c r="A1188" s="38"/>
      <c r="B1188" s="39"/>
      <c r="C1188" s="215" t="s">
        <v>1480</v>
      </c>
      <c r="D1188" s="215" t="s">
        <v>138</v>
      </c>
      <c r="E1188" s="216" t="s">
        <v>1481</v>
      </c>
      <c r="F1188" s="217" t="s">
        <v>1482</v>
      </c>
      <c r="G1188" s="218" t="s">
        <v>141</v>
      </c>
      <c r="H1188" s="219">
        <v>6</v>
      </c>
      <c r="I1188" s="220"/>
      <c r="J1188" s="221">
        <f>ROUND(I1188*H1188,2)</f>
        <v>0</v>
      </c>
      <c r="K1188" s="222"/>
      <c r="L1188" s="44"/>
      <c r="M1188" s="223" t="s">
        <v>1</v>
      </c>
      <c r="N1188" s="224" t="s">
        <v>39</v>
      </c>
      <c r="O1188" s="91"/>
      <c r="P1188" s="225">
        <f>O1188*H1188</f>
        <v>0</v>
      </c>
      <c r="Q1188" s="225">
        <v>0</v>
      </c>
      <c r="R1188" s="225">
        <f>Q1188*H1188</f>
        <v>0</v>
      </c>
      <c r="S1188" s="225">
        <v>0</v>
      </c>
      <c r="T1188" s="226">
        <f>S1188*H1188</f>
        <v>0</v>
      </c>
      <c r="U1188" s="38"/>
      <c r="V1188" s="38"/>
      <c r="W1188" s="38"/>
      <c r="X1188" s="38"/>
      <c r="Y1188" s="38"/>
      <c r="Z1188" s="38"/>
      <c r="AA1188" s="38"/>
      <c r="AB1188" s="38"/>
      <c r="AC1188" s="38"/>
      <c r="AD1188" s="38"/>
      <c r="AE1188" s="38"/>
      <c r="AR1188" s="227" t="s">
        <v>258</v>
      </c>
      <c r="AT1188" s="227" t="s">
        <v>138</v>
      </c>
      <c r="AU1188" s="227" t="s">
        <v>143</v>
      </c>
      <c r="AY1188" s="17" t="s">
        <v>135</v>
      </c>
      <c r="BE1188" s="228">
        <f>IF(N1188="základní",J1188,0)</f>
        <v>0</v>
      </c>
      <c r="BF1188" s="228">
        <f>IF(N1188="snížená",J1188,0)</f>
        <v>0</v>
      </c>
      <c r="BG1188" s="228">
        <f>IF(N1188="zákl. přenesená",J1188,0)</f>
        <v>0</v>
      </c>
      <c r="BH1188" s="228">
        <f>IF(N1188="sníž. přenesená",J1188,0)</f>
        <v>0</v>
      </c>
      <c r="BI1188" s="228">
        <f>IF(N1188="nulová",J1188,0)</f>
        <v>0</v>
      </c>
      <c r="BJ1188" s="17" t="s">
        <v>143</v>
      </c>
      <c r="BK1188" s="228">
        <f>ROUND(I1188*H1188,2)</f>
        <v>0</v>
      </c>
      <c r="BL1188" s="17" t="s">
        <v>258</v>
      </c>
      <c r="BM1188" s="227" t="s">
        <v>1483</v>
      </c>
    </row>
    <row r="1189" s="14" customFormat="1">
      <c r="A1189" s="14"/>
      <c r="B1189" s="240"/>
      <c r="C1189" s="241"/>
      <c r="D1189" s="231" t="s">
        <v>145</v>
      </c>
      <c r="E1189" s="242" t="s">
        <v>1</v>
      </c>
      <c r="F1189" s="243" t="s">
        <v>1484</v>
      </c>
      <c r="G1189" s="241"/>
      <c r="H1189" s="244">
        <v>6</v>
      </c>
      <c r="I1189" s="245"/>
      <c r="J1189" s="241"/>
      <c r="K1189" s="241"/>
      <c r="L1189" s="246"/>
      <c r="M1189" s="247"/>
      <c r="N1189" s="248"/>
      <c r="O1189" s="248"/>
      <c r="P1189" s="248"/>
      <c r="Q1189" s="248"/>
      <c r="R1189" s="248"/>
      <c r="S1189" s="248"/>
      <c r="T1189" s="249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50" t="s">
        <v>145</v>
      </c>
      <c r="AU1189" s="250" t="s">
        <v>143</v>
      </c>
      <c r="AV1189" s="14" t="s">
        <v>143</v>
      </c>
      <c r="AW1189" s="14" t="s">
        <v>30</v>
      </c>
      <c r="AX1189" s="14" t="s">
        <v>81</v>
      </c>
      <c r="AY1189" s="250" t="s">
        <v>135</v>
      </c>
    </row>
    <row r="1190" s="2" customFormat="1" ht="24.15" customHeight="1">
      <c r="A1190" s="38"/>
      <c r="B1190" s="39"/>
      <c r="C1190" s="215" t="s">
        <v>1485</v>
      </c>
      <c r="D1190" s="215" t="s">
        <v>138</v>
      </c>
      <c r="E1190" s="216" t="s">
        <v>1486</v>
      </c>
      <c r="F1190" s="217" t="s">
        <v>1487</v>
      </c>
      <c r="G1190" s="218" t="s">
        <v>141</v>
      </c>
      <c r="H1190" s="219">
        <v>6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0</v>
      </c>
      <c r="R1190" s="225">
        <f>Q1190*H1190</f>
        <v>0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258</v>
      </c>
      <c r="AT1190" s="227" t="s">
        <v>138</v>
      </c>
      <c r="AU1190" s="227" t="s">
        <v>143</v>
      </c>
      <c r="AY1190" s="17" t="s">
        <v>135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143</v>
      </c>
      <c r="BK1190" s="228">
        <f>ROUND(I1190*H1190,2)</f>
        <v>0</v>
      </c>
      <c r="BL1190" s="17" t="s">
        <v>258</v>
      </c>
      <c r="BM1190" s="227" t="s">
        <v>1488</v>
      </c>
    </row>
    <row r="1191" s="14" customFormat="1">
      <c r="A1191" s="14"/>
      <c r="B1191" s="240"/>
      <c r="C1191" s="241"/>
      <c r="D1191" s="231" t="s">
        <v>145</v>
      </c>
      <c r="E1191" s="242" t="s">
        <v>1</v>
      </c>
      <c r="F1191" s="243" t="s">
        <v>177</v>
      </c>
      <c r="G1191" s="241"/>
      <c r="H1191" s="244">
        <v>6</v>
      </c>
      <c r="I1191" s="245"/>
      <c r="J1191" s="241"/>
      <c r="K1191" s="241"/>
      <c r="L1191" s="246"/>
      <c r="M1191" s="247"/>
      <c r="N1191" s="248"/>
      <c r="O1191" s="248"/>
      <c r="P1191" s="248"/>
      <c r="Q1191" s="248"/>
      <c r="R1191" s="248"/>
      <c r="S1191" s="248"/>
      <c r="T1191" s="249"/>
      <c r="U1191" s="14"/>
      <c r="V1191" s="14"/>
      <c r="W1191" s="14"/>
      <c r="X1191" s="14"/>
      <c r="Y1191" s="14"/>
      <c r="Z1191" s="14"/>
      <c r="AA1191" s="14"/>
      <c r="AB1191" s="14"/>
      <c r="AC1191" s="14"/>
      <c r="AD1191" s="14"/>
      <c r="AE1191" s="14"/>
      <c r="AT1191" s="250" t="s">
        <v>145</v>
      </c>
      <c r="AU1191" s="250" t="s">
        <v>143</v>
      </c>
      <c r="AV1191" s="14" t="s">
        <v>143</v>
      </c>
      <c r="AW1191" s="14" t="s">
        <v>30</v>
      </c>
      <c r="AX1191" s="14" t="s">
        <v>81</v>
      </c>
      <c r="AY1191" s="250" t="s">
        <v>135</v>
      </c>
    </row>
    <row r="1192" s="2" customFormat="1" ht="24.15" customHeight="1">
      <c r="A1192" s="38"/>
      <c r="B1192" s="39"/>
      <c r="C1192" s="262" t="s">
        <v>1489</v>
      </c>
      <c r="D1192" s="262" t="s">
        <v>154</v>
      </c>
      <c r="E1192" s="263" t="s">
        <v>1490</v>
      </c>
      <c r="F1192" s="264" t="s">
        <v>1491</v>
      </c>
      <c r="G1192" s="265" t="s">
        <v>141</v>
      </c>
      <c r="H1192" s="266">
        <v>2</v>
      </c>
      <c r="I1192" s="267"/>
      <c r="J1192" s="268">
        <f>ROUND(I1192*H1192,2)</f>
        <v>0</v>
      </c>
      <c r="K1192" s="269"/>
      <c r="L1192" s="270"/>
      <c r="M1192" s="271" t="s">
        <v>1</v>
      </c>
      <c r="N1192" s="272" t="s">
        <v>39</v>
      </c>
      <c r="O1192" s="91"/>
      <c r="P1192" s="225">
        <f>O1192*H1192</f>
        <v>0</v>
      </c>
      <c r="Q1192" s="225">
        <v>0.00108</v>
      </c>
      <c r="R1192" s="225">
        <f>Q1192*H1192</f>
        <v>0.00216</v>
      </c>
      <c r="S1192" s="225">
        <v>0</v>
      </c>
      <c r="T1192" s="226">
        <f>S1192*H1192</f>
        <v>0</v>
      </c>
      <c r="U1192" s="38"/>
      <c r="V1192" s="38"/>
      <c r="W1192" s="38"/>
      <c r="X1192" s="38"/>
      <c r="Y1192" s="38"/>
      <c r="Z1192" s="38"/>
      <c r="AA1192" s="38"/>
      <c r="AB1192" s="38"/>
      <c r="AC1192" s="38"/>
      <c r="AD1192" s="38"/>
      <c r="AE1192" s="38"/>
      <c r="AR1192" s="227" t="s">
        <v>335</v>
      </c>
      <c r="AT1192" s="227" t="s">
        <v>154</v>
      </c>
      <c r="AU1192" s="227" t="s">
        <v>143</v>
      </c>
      <c r="AY1192" s="17" t="s">
        <v>135</v>
      </c>
      <c r="BE1192" s="228">
        <f>IF(N1192="základní",J1192,0)</f>
        <v>0</v>
      </c>
      <c r="BF1192" s="228">
        <f>IF(N1192="snížená",J1192,0)</f>
        <v>0</v>
      </c>
      <c r="BG1192" s="228">
        <f>IF(N1192="zákl. přenesená",J1192,0)</f>
        <v>0</v>
      </c>
      <c r="BH1192" s="228">
        <f>IF(N1192="sníž. přenesená",J1192,0)</f>
        <v>0</v>
      </c>
      <c r="BI1192" s="228">
        <f>IF(N1192="nulová",J1192,0)</f>
        <v>0</v>
      </c>
      <c r="BJ1192" s="17" t="s">
        <v>143</v>
      </c>
      <c r="BK1192" s="228">
        <f>ROUND(I1192*H1192,2)</f>
        <v>0</v>
      </c>
      <c r="BL1192" s="17" t="s">
        <v>258</v>
      </c>
      <c r="BM1192" s="227" t="s">
        <v>1492</v>
      </c>
    </row>
    <row r="1193" s="14" customFormat="1">
      <c r="A1193" s="14"/>
      <c r="B1193" s="240"/>
      <c r="C1193" s="241"/>
      <c r="D1193" s="231" t="s">
        <v>145</v>
      </c>
      <c r="E1193" s="242" t="s">
        <v>1</v>
      </c>
      <c r="F1193" s="243" t="s">
        <v>143</v>
      </c>
      <c r="G1193" s="241"/>
      <c r="H1193" s="244">
        <v>2</v>
      </c>
      <c r="I1193" s="245"/>
      <c r="J1193" s="241"/>
      <c r="K1193" s="241"/>
      <c r="L1193" s="246"/>
      <c r="M1193" s="247"/>
      <c r="N1193" s="248"/>
      <c r="O1193" s="248"/>
      <c r="P1193" s="248"/>
      <c r="Q1193" s="248"/>
      <c r="R1193" s="248"/>
      <c r="S1193" s="248"/>
      <c r="T1193" s="249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50" t="s">
        <v>145</v>
      </c>
      <c r="AU1193" s="250" t="s">
        <v>143</v>
      </c>
      <c r="AV1193" s="14" t="s">
        <v>143</v>
      </c>
      <c r="AW1193" s="14" t="s">
        <v>30</v>
      </c>
      <c r="AX1193" s="14" t="s">
        <v>81</v>
      </c>
      <c r="AY1193" s="250" t="s">
        <v>135</v>
      </c>
    </row>
    <row r="1194" s="2" customFormat="1" ht="24.15" customHeight="1">
      <c r="A1194" s="38"/>
      <c r="B1194" s="39"/>
      <c r="C1194" s="262" t="s">
        <v>1493</v>
      </c>
      <c r="D1194" s="262" t="s">
        <v>154</v>
      </c>
      <c r="E1194" s="263" t="s">
        <v>1494</v>
      </c>
      <c r="F1194" s="264" t="s">
        <v>1495</v>
      </c>
      <c r="G1194" s="265" t="s">
        <v>141</v>
      </c>
      <c r="H1194" s="266">
        <v>4</v>
      </c>
      <c r="I1194" s="267"/>
      <c r="J1194" s="268">
        <f>ROUND(I1194*H1194,2)</f>
        <v>0</v>
      </c>
      <c r="K1194" s="269"/>
      <c r="L1194" s="270"/>
      <c r="M1194" s="271" t="s">
        <v>1</v>
      </c>
      <c r="N1194" s="272" t="s">
        <v>39</v>
      </c>
      <c r="O1194" s="91"/>
      <c r="P1194" s="225">
        <f>O1194*H1194</f>
        <v>0</v>
      </c>
      <c r="Q1194" s="225">
        <v>0.00085999999999999998</v>
      </c>
      <c r="R1194" s="225">
        <f>Q1194*H1194</f>
        <v>0.0034399999999999999</v>
      </c>
      <c r="S1194" s="225">
        <v>0</v>
      </c>
      <c r="T1194" s="226">
        <f>S1194*H1194</f>
        <v>0</v>
      </c>
      <c r="U1194" s="38"/>
      <c r="V1194" s="38"/>
      <c r="W1194" s="38"/>
      <c r="X1194" s="38"/>
      <c r="Y1194" s="38"/>
      <c r="Z1194" s="38"/>
      <c r="AA1194" s="38"/>
      <c r="AB1194" s="38"/>
      <c r="AC1194" s="38"/>
      <c r="AD1194" s="38"/>
      <c r="AE1194" s="38"/>
      <c r="AR1194" s="227" t="s">
        <v>335</v>
      </c>
      <c r="AT1194" s="227" t="s">
        <v>154</v>
      </c>
      <c r="AU1194" s="227" t="s">
        <v>143</v>
      </c>
      <c r="AY1194" s="17" t="s">
        <v>135</v>
      </c>
      <c r="BE1194" s="228">
        <f>IF(N1194="základní",J1194,0)</f>
        <v>0</v>
      </c>
      <c r="BF1194" s="228">
        <f>IF(N1194="snížená",J1194,0)</f>
        <v>0</v>
      </c>
      <c r="BG1194" s="228">
        <f>IF(N1194="zákl. přenesená",J1194,0)</f>
        <v>0</v>
      </c>
      <c r="BH1194" s="228">
        <f>IF(N1194="sníž. přenesená",J1194,0)</f>
        <v>0</v>
      </c>
      <c r="BI1194" s="228">
        <f>IF(N1194="nulová",J1194,0)</f>
        <v>0</v>
      </c>
      <c r="BJ1194" s="17" t="s">
        <v>143</v>
      </c>
      <c r="BK1194" s="228">
        <f>ROUND(I1194*H1194,2)</f>
        <v>0</v>
      </c>
      <c r="BL1194" s="17" t="s">
        <v>258</v>
      </c>
      <c r="BM1194" s="227" t="s">
        <v>1496</v>
      </c>
    </row>
    <row r="1195" s="14" customFormat="1">
      <c r="A1195" s="14"/>
      <c r="B1195" s="240"/>
      <c r="C1195" s="241"/>
      <c r="D1195" s="231" t="s">
        <v>145</v>
      </c>
      <c r="E1195" s="242" t="s">
        <v>1</v>
      </c>
      <c r="F1195" s="243" t="s">
        <v>142</v>
      </c>
      <c r="G1195" s="241"/>
      <c r="H1195" s="244">
        <v>4</v>
      </c>
      <c r="I1195" s="245"/>
      <c r="J1195" s="241"/>
      <c r="K1195" s="241"/>
      <c r="L1195" s="246"/>
      <c r="M1195" s="247"/>
      <c r="N1195" s="248"/>
      <c r="O1195" s="248"/>
      <c r="P1195" s="248"/>
      <c r="Q1195" s="248"/>
      <c r="R1195" s="248"/>
      <c r="S1195" s="248"/>
      <c r="T1195" s="249"/>
      <c r="U1195" s="14"/>
      <c r="V1195" s="14"/>
      <c r="W1195" s="14"/>
      <c r="X1195" s="14"/>
      <c r="Y1195" s="14"/>
      <c r="Z1195" s="14"/>
      <c r="AA1195" s="14"/>
      <c r="AB1195" s="14"/>
      <c r="AC1195" s="14"/>
      <c r="AD1195" s="14"/>
      <c r="AE1195" s="14"/>
      <c r="AT1195" s="250" t="s">
        <v>145</v>
      </c>
      <c r="AU1195" s="250" t="s">
        <v>143</v>
      </c>
      <c r="AV1195" s="14" t="s">
        <v>143</v>
      </c>
      <c r="AW1195" s="14" t="s">
        <v>30</v>
      </c>
      <c r="AX1195" s="14" t="s">
        <v>81</v>
      </c>
      <c r="AY1195" s="250" t="s">
        <v>135</v>
      </c>
    </row>
    <row r="1196" s="2" customFormat="1" ht="24.15" customHeight="1">
      <c r="A1196" s="38"/>
      <c r="B1196" s="39"/>
      <c r="C1196" s="215" t="s">
        <v>1497</v>
      </c>
      <c r="D1196" s="215" t="s">
        <v>138</v>
      </c>
      <c r="E1196" s="216" t="s">
        <v>1498</v>
      </c>
      <c r="F1196" s="217" t="s">
        <v>1499</v>
      </c>
      <c r="G1196" s="218" t="s">
        <v>141</v>
      </c>
      <c r="H1196" s="219">
        <v>2</v>
      </c>
      <c r="I1196" s="220"/>
      <c r="J1196" s="221">
        <f>ROUND(I1196*H1196,2)</f>
        <v>0</v>
      </c>
      <c r="K1196" s="222"/>
      <c r="L1196" s="44"/>
      <c r="M1196" s="223" t="s">
        <v>1</v>
      </c>
      <c r="N1196" s="224" t="s">
        <v>39</v>
      </c>
      <c r="O1196" s="91"/>
      <c r="P1196" s="225">
        <f>O1196*H1196</f>
        <v>0</v>
      </c>
      <c r="Q1196" s="225">
        <v>0</v>
      </c>
      <c r="R1196" s="225">
        <f>Q1196*H1196</f>
        <v>0</v>
      </c>
      <c r="S1196" s="225">
        <v>0.13100000000000001</v>
      </c>
      <c r="T1196" s="226">
        <f>S1196*H1196</f>
        <v>0.26200000000000001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258</v>
      </c>
      <c r="AT1196" s="227" t="s">
        <v>138</v>
      </c>
      <c r="AU1196" s="227" t="s">
        <v>143</v>
      </c>
      <c r="AY1196" s="17" t="s">
        <v>135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143</v>
      </c>
      <c r="BK1196" s="228">
        <f>ROUND(I1196*H1196,2)</f>
        <v>0</v>
      </c>
      <c r="BL1196" s="17" t="s">
        <v>258</v>
      </c>
      <c r="BM1196" s="227" t="s">
        <v>1500</v>
      </c>
    </row>
    <row r="1197" s="13" customFormat="1">
      <c r="A1197" s="13"/>
      <c r="B1197" s="229"/>
      <c r="C1197" s="230"/>
      <c r="D1197" s="231" t="s">
        <v>145</v>
      </c>
      <c r="E1197" s="232" t="s">
        <v>1</v>
      </c>
      <c r="F1197" s="233" t="s">
        <v>1501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145</v>
      </c>
      <c r="AU1197" s="239" t="s">
        <v>143</v>
      </c>
      <c r="AV1197" s="13" t="s">
        <v>81</v>
      </c>
      <c r="AW1197" s="13" t="s">
        <v>30</v>
      </c>
      <c r="AX1197" s="13" t="s">
        <v>73</v>
      </c>
      <c r="AY1197" s="239" t="s">
        <v>135</v>
      </c>
    </row>
    <row r="1198" s="14" customFormat="1">
      <c r="A1198" s="14"/>
      <c r="B1198" s="240"/>
      <c r="C1198" s="241"/>
      <c r="D1198" s="231" t="s">
        <v>145</v>
      </c>
      <c r="E1198" s="242" t="s">
        <v>1</v>
      </c>
      <c r="F1198" s="243" t="s">
        <v>143</v>
      </c>
      <c r="G1198" s="241"/>
      <c r="H1198" s="244">
        <v>2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145</v>
      </c>
      <c r="AU1198" s="250" t="s">
        <v>143</v>
      </c>
      <c r="AV1198" s="14" t="s">
        <v>143</v>
      </c>
      <c r="AW1198" s="14" t="s">
        <v>30</v>
      </c>
      <c r="AX1198" s="14" t="s">
        <v>81</v>
      </c>
      <c r="AY1198" s="250" t="s">
        <v>135</v>
      </c>
    </row>
    <row r="1199" s="2" customFormat="1" ht="24.15" customHeight="1">
      <c r="A1199" s="38"/>
      <c r="B1199" s="39"/>
      <c r="C1199" s="215" t="s">
        <v>1502</v>
      </c>
      <c r="D1199" s="215" t="s">
        <v>138</v>
      </c>
      <c r="E1199" s="216" t="s">
        <v>1503</v>
      </c>
      <c r="F1199" s="217" t="s">
        <v>1504</v>
      </c>
      <c r="G1199" s="218" t="s">
        <v>141</v>
      </c>
      <c r="H1199" s="219">
        <v>2</v>
      </c>
      <c r="I1199" s="220"/>
      <c r="J1199" s="221">
        <f>ROUND(I1199*H1199,2)</f>
        <v>0</v>
      </c>
      <c r="K1199" s="222"/>
      <c r="L1199" s="44"/>
      <c r="M1199" s="223" t="s">
        <v>1</v>
      </c>
      <c r="N1199" s="224" t="s">
        <v>39</v>
      </c>
      <c r="O1199" s="91"/>
      <c r="P1199" s="225">
        <f>O1199*H1199</f>
        <v>0</v>
      </c>
      <c r="Q1199" s="225">
        <v>0</v>
      </c>
      <c r="R1199" s="225">
        <f>Q1199*H1199</f>
        <v>0</v>
      </c>
      <c r="S1199" s="225">
        <v>0.17399999999999999</v>
      </c>
      <c r="T1199" s="226">
        <f>S1199*H1199</f>
        <v>0.34799999999999998</v>
      </c>
      <c r="U1199" s="38"/>
      <c r="V1199" s="38"/>
      <c r="W1199" s="38"/>
      <c r="X1199" s="38"/>
      <c r="Y1199" s="38"/>
      <c r="Z1199" s="38"/>
      <c r="AA1199" s="38"/>
      <c r="AB1199" s="38"/>
      <c r="AC1199" s="38"/>
      <c r="AD1199" s="38"/>
      <c r="AE1199" s="38"/>
      <c r="AR1199" s="227" t="s">
        <v>258</v>
      </c>
      <c r="AT1199" s="227" t="s">
        <v>138</v>
      </c>
      <c r="AU1199" s="227" t="s">
        <v>143</v>
      </c>
      <c r="AY1199" s="17" t="s">
        <v>135</v>
      </c>
      <c r="BE1199" s="228">
        <f>IF(N1199="základní",J1199,0)</f>
        <v>0</v>
      </c>
      <c r="BF1199" s="228">
        <f>IF(N1199="snížená",J1199,0)</f>
        <v>0</v>
      </c>
      <c r="BG1199" s="228">
        <f>IF(N1199="zákl. přenesená",J1199,0)</f>
        <v>0</v>
      </c>
      <c r="BH1199" s="228">
        <f>IF(N1199="sníž. přenesená",J1199,0)</f>
        <v>0</v>
      </c>
      <c r="BI1199" s="228">
        <f>IF(N1199="nulová",J1199,0)</f>
        <v>0</v>
      </c>
      <c r="BJ1199" s="17" t="s">
        <v>143</v>
      </c>
      <c r="BK1199" s="228">
        <f>ROUND(I1199*H1199,2)</f>
        <v>0</v>
      </c>
      <c r="BL1199" s="17" t="s">
        <v>258</v>
      </c>
      <c r="BM1199" s="227" t="s">
        <v>1505</v>
      </c>
    </row>
    <row r="1200" s="2" customFormat="1" ht="24.15" customHeight="1">
      <c r="A1200" s="38"/>
      <c r="B1200" s="39"/>
      <c r="C1200" s="215" t="s">
        <v>1506</v>
      </c>
      <c r="D1200" s="215" t="s">
        <v>138</v>
      </c>
      <c r="E1200" s="216" t="s">
        <v>1507</v>
      </c>
      <c r="F1200" s="217" t="s">
        <v>1508</v>
      </c>
      <c r="G1200" s="218" t="s">
        <v>141</v>
      </c>
      <c r="H1200" s="219">
        <v>1</v>
      </c>
      <c r="I1200" s="220"/>
      <c r="J1200" s="221">
        <f>ROUND(I1200*H1200,2)</f>
        <v>0</v>
      </c>
      <c r="K1200" s="222"/>
      <c r="L1200" s="44"/>
      <c r="M1200" s="223" t="s">
        <v>1</v>
      </c>
      <c r="N1200" s="224" t="s">
        <v>39</v>
      </c>
      <c r="O1200" s="91"/>
      <c r="P1200" s="225">
        <f>O1200*H1200</f>
        <v>0</v>
      </c>
      <c r="Q1200" s="225">
        <v>0</v>
      </c>
      <c r="R1200" s="225">
        <f>Q1200*H1200</f>
        <v>0</v>
      </c>
      <c r="S1200" s="225">
        <v>0.1104</v>
      </c>
      <c r="T1200" s="226">
        <f>S1200*H1200</f>
        <v>0.1104</v>
      </c>
      <c r="U1200" s="38"/>
      <c r="V1200" s="38"/>
      <c r="W1200" s="38"/>
      <c r="X1200" s="38"/>
      <c r="Y1200" s="38"/>
      <c r="Z1200" s="38"/>
      <c r="AA1200" s="38"/>
      <c r="AB1200" s="38"/>
      <c r="AC1200" s="38"/>
      <c r="AD1200" s="38"/>
      <c r="AE1200" s="38"/>
      <c r="AR1200" s="227" t="s">
        <v>258</v>
      </c>
      <c r="AT1200" s="227" t="s">
        <v>138</v>
      </c>
      <c r="AU1200" s="227" t="s">
        <v>143</v>
      </c>
      <c r="AY1200" s="17" t="s">
        <v>135</v>
      </c>
      <c r="BE1200" s="228">
        <f>IF(N1200="základní",J1200,0)</f>
        <v>0</v>
      </c>
      <c r="BF1200" s="228">
        <f>IF(N1200="snížená",J1200,0)</f>
        <v>0</v>
      </c>
      <c r="BG1200" s="228">
        <f>IF(N1200="zákl. přenesená",J1200,0)</f>
        <v>0</v>
      </c>
      <c r="BH1200" s="228">
        <f>IF(N1200="sníž. přenesená",J1200,0)</f>
        <v>0</v>
      </c>
      <c r="BI1200" s="228">
        <f>IF(N1200="nulová",J1200,0)</f>
        <v>0</v>
      </c>
      <c r="BJ1200" s="17" t="s">
        <v>143</v>
      </c>
      <c r="BK1200" s="228">
        <f>ROUND(I1200*H1200,2)</f>
        <v>0</v>
      </c>
      <c r="BL1200" s="17" t="s">
        <v>258</v>
      </c>
      <c r="BM1200" s="227" t="s">
        <v>1509</v>
      </c>
    </row>
    <row r="1201" s="13" customFormat="1">
      <c r="A1201" s="13"/>
      <c r="B1201" s="229"/>
      <c r="C1201" s="230"/>
      <c r="D1201" s="231" t="s">
        <v>145</v>
      </c>
      <c r="E1201" s="232" t="s">
        <v>1</v>
      </c>
      <c r="F1201" s="233" t="s">
        <v>173</v>
      </c>
      <c r="G1201" s="230"/>
      <c r="H1201" s="232" t="s">
        <v>1</v>
      </c>
      <c r="I1201" s="234"/>
      <c r="J1201" s="230"/>
      <c r="K1201" s="230"/>
      <c r="L1201" s="235"/>
      <c r="M1201" s="236"/>
      <c r="N1201" s="237"/>
      <c r="O1201" s="237"/>
      <c r="P1201" s="237"/>
      <c r="Q1201" s="237"/>
      <c r="R1201" s="237"/>
      <c r="S1201" s="237"/>
      <c r="T1201" s="238"/>
      <c r="U1201" s="13"/>
      <c r="V1201" s="13"/>
      <c r="W1201" s="13"/>
      <c r="X1201" s="13"/>
      <c r="Y1201" s="13"/>
      <c r="Z1201" s="13"/>
      <c r="AA1201" s="13"/>
      <c r="AB1201" s="13"/>
      <c r="AC1201" s="13"/>
      <c r="AD1201" s="13"/>
      <c r="AE1201" s="13"/>
      <c r="AT1201" s="239" t="s">
        <v>145</v>
      </c>
      <c r="AU1201" s="239" t="s">
        <v>143</v>
      </c>
      <c r="AV1201" s="13" t="s">
        <v>81</v>
      </c>
      <c r="AW1201" s="13" t="s">
        <v>30</v>
      </c>
      <c r="AX1201" s="13" t="s">
        <v>73</v>
      </c>
      <c r="AY1201" s="239" t="s">
        <v>135</v>
      </c>
    </row>
    <row r="1202" s="14" customFormat="1">
      <c r="A1202" s="14"/>
      <c r="B1202" s="240"/>
      <c r="C1202" s="241"/>
      <c r="D1202" s="231" t="s">
        <v>145</v>
      </c>
      <c r="E1202" s="242" t="s">
        <v>1</v>
      </c>
      <c r="F1202" s="243" t="s">
        <v>81</v>
      </c>
      <c r="G1202" s="241"/>
      <c r="H1202" s="244">
        <v>1</v>
      </c>
      <c r="I1202" s="245"/>
      <c r="J1202" s="241"/>
      <c r="K1202" s="241"/>
      <c r="L1202" s="246"/>
      <c r="M1202" s="247"/>
      <c r="N1202" s="248"/>
      <c r="O1202" s="248"/>
      <c r="P1202" s="248"/>
      <c r="Q1202" s="248"/>
      <c r="R1202" s="248"/>
      <c r="S1202" s="248"/>
      <c r="T1202" s="249"/>
      <c r="U1202" s="14"/>
      <c r="V1202" s="14"/>
      <c r="W1202" s="14"/>
      <c r="X1202" s="14"/>
      <c r="Y1202" s="14"/>
      <c r="Z1202" s="14"/>
      <c r="AA1202" s="14"/>
      <c r="AB1202" s="14"/>
      <c r="AC1202" s="14"/>
      <c r="AD1202" s="14"/>
      <c r="AE1202" s="14"/>
      <c r="AT1202" s="250" t="s">
        <v>145</v>
      </c>
      <c r="AU1202" s="250" t="s">
        <v>143</v>
      </c>
      <c r="AV1202" s="14" t="s">
        <v>143</v>
      </c>
      <c r="AW1202" s="14" t="s">
        <v>30</v>
      </c>
      <c r="AX1202" s="14" t="s">
        <v>81</v>
      </c>
      <c r="AY1202" s="250" t="s">
        <v>135</v>
      </c>
    </row>
    <row r="1203" s="2" customFormat="1" ht="24.15" customHeight="1">
      <c r="A1203" s="38"/>
      <c r="B1203" s="39"/>
      <c r="C1203" s="215" t="s">
        <v>1510</v>
      </c>
      <c r="D1203" s="215" t="s">
        <v>138</v>
      </c>
      <c r="E1203" s="216" t="s">
        <v>1511</v>
      </c>
      <c r="F1203" s="217" t="s">
        <v>1512</v>
      </c>
      <c r="G1203" s="218" t="s">
        <v>149</v>
      </c>
      <c r="H1203" s="219">
        <v>0.095000000000000001</v>
      </c>
      <c r="I1203" s="220"/>
      <c r="J1203" s="221">
        <f>ROUND(I1203*H1203,2)</f>
        <v>0</v>
      </c>
      <c r="K1203" s="222"/>
      <c r="L1203" s="44"/>
      <c r="M1203" s="223" t="s">
        <v>1</v>
      </c>
      <c r="N1203" s="224" t="s">
        <v>39</v>
      </c>
      <c r="O1203" s="91"/>
      <c r="P1203" s="225">
        <f>O1203*H1203</f>
        <v>0</v>
      </c>
      <c r="Q1203" s="225">
        <v>0</v>
      </c>
      <c r="R1203" s="225">
        <f>Q1203*H1203</f>
        <v>0</v>
      </c>
      <c r="S1203" s="225">
        <v>0</v>
      </c>
      <c r="T1203" s="226">
        <f>S1203*H1203</f>
        <v>0</v>
      </c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R1203" s="227" t="s">
        <v>258</v>
      </c>
      <c r="AT1203" s="227" t="s">
        <v>138</v>
      </c>
      <c r="AU1203" s="227" t="s">
        <v>143</v>
      </c>
      <c r="AY1203" s="17" t="s">
        <v>135</v>
      </c>
      <c r="BE1203" s="228">
        <f>IF(N1203="základní",J1203,0)</f>
        <v>0</v>
      </c>
      <c r="BF1203" s="228">
        <f>IF(N1203="snížená",J1203,0)</f>
        <v>0</v>
      </c>
      <c r="BG1203" s="228">
        <f>IF(N1203="zákl. přenesená",J1203,0)</f>
        <v>0</v>
      </c>
      <c r="BH1203" s="228">
        <f>IF(N1203="sníž. přenesená",J1203,0)</f>
        <v>0</v>
      </c>
      <c r="BI1203" s="228">
        <f>IF(N1203="nulová",J1203,0)</f>
        <v>0</v>
      </c>
      <c r="BJ1203" s="17" t="s">
        <v>143</v>
      </c>
      <c r="BK1203" s="228">
        <f>ROUND(I1203*H1203,2)</f>
        <v>0</v>
      </c>
      <c r="BL1203" s="17" t="s">
        <v>258</v>
      </c>
      <c r="BM1203" s="227" t="s">
        <v>1513</v>
      </c>
    </row>
    <row r="1204" s="2" customFormat="1" ht="33" customHeight="1">
      <c r="A1204" s="38"/>
      <c r="B1204" s="39"/>
      <c r="C1204" s="215" t="s">
        <v>1514</v>
      </c>
      <c r="D1204" s="215" t="s">
        <v>138</v>
      </c>
      <c r="E1204" s="216" t="s">
        <v>1515</v>
      </c>
      <c r="F1204" s="217" t="s">
        <v>1516</v>
      </c>
      <c r="G1204" s="218" t="s">
        <v>149</v>
      </c>
      <c r="H1204" s="219">
        <v>0.19</v>
      </c>
      <c r="I1204" s="220"/>
      <c r="J1204" s="221">
        <f>ROUND(I1204*H1204,2)</f>
        <v>0</v>
      </c>
      <c r="K1204" s="222"/>
      <c r="L1204" s="44"/>
      <c r="M1204" s="223" t="s">
        <v>1</v>
      </c>
      <c r="N1204" s="224" t="s">
        <v>39</v>
      </c>
      <c r="O1204" s="91"/>
      <c r="P1204" s="225">
        <f>O1204*H1204</f>
        <v>0</v>
      </c>
      <c r="Q1204" s="225">
        <v>0</v>
      </c>
      <c r="R1204" s="225">
        <f>Q1204*H1204</f>
        <v>0</v>
      </c>
      <c r="S1204" s="225">
        <v>0</v>
      </c>
      <c r="T1204" s="226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7" t="s">
        <v>258</v>
      </c>
      <c r="AT1204" s="227" t="s">
        <v>138</v>
      </c>
      <c r="AU1204" s="227" t="s">
        <v>143</v>
      </c>
      <c r="AY1204" s="17" t="s">
        <v>135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17" t="s">
        <v>143</v>
      </c>
      <c r="BK1204" s="228">
        <f>ROUND(I1204*H1204,2)</f>
        <v>0</v>
      </c>
      <c r="BL1204" s="17" t="s">
        <v>258</v>
      </c>
      <c r="BM1204" s="227" t="s">
        <v>1517</v>
      </c>
    </row>
    <row r="1205" s="14" customFormat="1">
      <c r="A1205" s="14"/>
      <c r="B1205" s="240"/>
      <c r="C1205" s="241"/>
      <c r="D1205" s="231" t="s">
        <v>145</v>
      </c>
      <c r="E1205" s="241"/>
      <c r="F1205" s="243" t="s">
        <v>1518</v>
      </c>
      <c r="G1205" s="241"/>
      <c r="H1205" s="244">
        <v>0.19</v>
      </c>
      <c r="I1205" s="245"/>
      <c r="J1205" s="241"/>
      <c r="K1205" s="241"/>
      <c r="L1205" s="246"/>
      <c r="M1205" s="247"/>
      <c r="N1205" s="248"/>
      <c r="O1205" s="248"/>
      <c r="P1205" s="248"/>
      <c r="Q1205" s="248"/>
      <c r="R1205" s="248"/>
      <c r="S1205" s="248"/>
      <c r="T1205" s="249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50" t="s">
        <v>145</v>
      </c>
      <c r="AU1205" s="250" t="s">
        <v>143</v>
      </c>
      <c r="AV1205" s="14" t="s">
        <v>143</v>
      </c>
      <c r="AW1205" s="14" t="s">
        <v>4</v>
      </c>
      <c r="AX1205" s="14" t="s">
        <v>81</v>
      </c>
      <c r="AY1205" s="250" t="s">
        <v>135</v>
      </c>
    </row>
    <row r="1206" s="12" customFormat="1" ht="22.8" customHeight="1">
      <c r="A1206" s="12"/>
      <c r="B1206" s="199"/>
      <c r="C1206" s="200"/>
      <c r="D1206" s="201" t="s">
        <v>72</v>
      </c>
      <c r="E1206" s="213" t="s">
        <v>1519</v>
      </c>
      <c r="F1206" s="213" t="s">
        <v>1520</v>
      </c>
      <c r="G1206" s="200"/>
      <c r="H1206" s="200"/>
      <c r="I1206" s="203"/>
      <c r="J1206" s="214">
        <f>BK1206</f>
        <v>0</v>
      </c>
      <c r="K1206" s="200"/>
      <c r="L1206" s="205"/>
      <c r="M1206" s="206"/>
      <c r="N1206" s="207"/>
      <c r="O1206" s="207"/>
      <c r="P1206" s="208">
        <f>SUM(P1207:P1266)</f>
        <v>0</v>
      </c>
      <c r="Q1206" s="207"/>
      <c r="R1206" s="208">
        <f>SUM(R1207:R1266)</f>
        <v>0.20632200000000001</v>
      </c>
      <c r="S1206" s="207"/>
      <c r="T1206" s="209">
        <f>SUM(T1207:T1266)</f>
        <v>0</v>
      </c>
      <c r="U1206" s="12"/>
      <c r="V1206" s="12"/>
      <c r="W1206" s="12"/>
      <c r="X1206" s="12"/>
      <c r="Y1206" s="12"/>
      <c r="Z1206" s="12"/>
      <c r="AA1206" s="12"/>
      <c r="AB1206" s="12"/>
      <c r="AC1206" s="12"/>
      <c r="AD1206" s="12"/>
      <c r="AE1206" s="12"/>
      <c r="AR1206" s="210" t="s">
        <v>143</v>
      </c>
      <c r="AT1206" s="211" t="s">
        <v>72</v>
      </c>
      <c r="AU1206" s="211" t="s">
        <v>81</v>
      </c>
      <c r="AY1206" s="210" t="s">
        <v>135</v>
      </c>
      <c r="BK1206" s="212">
        <f>SUM(BK1207:BK1266)</f>
        <v>0</v>
      </c>
    </row>
    <row r="1207" s="2" customFormat="1" ht="16.5" customHeight="1">
      <c r="A1207" s="38"/>
      <c r="B1207" s="39"/>
      <c r="C1207" s="215" t="s">
        <v>1521</v>
      </c>
      <c r="D1207" s="215" t="s">
        <v>138</v>
      </c>
      <c r="E1207" s="216" t="s">
        <v>1522</v>
      </c>
      <c r="F1207" s="217" t="s">
        <v>1523</v>
      </c>
      <c r="G1207" s="218" t="s">
        <v>166</v>
      </c>
      <c r="H1207" s="219">
        <v>4.1100000000000003</v>
      </c>
      <c r="I1207" s="220"/>
      <c r="J1207" s="221">
        <f>ROUND(I1207*H1207,2)</f>
        <v>0</v>
      </c>
      <c r="K1207" s="222"/>
      <c r="L1207" s="44"/>
      <c r="M1207" s="223" t="s">
        <v>1</v>
      </c>
      <c r="N1207" s="224" t="s">
        <v>39</v>
      </c>
      <c r="O1207" s="91"/>
      <c r="P1207" s="225">
        <f>O1207*H1207</f>
        <v>0</v>
      </c>
      <c r="Q1207" s="225">
        <v>0</v>
      </c>
      <c r="R1207" s="225">
        <f>Q1207*H1207</f>
        <v>0</v>
      </c>
      <c r="S1207" s="225">
        <v>0</v>
      </c>
      <c r="T1207" s="226">
        <f>S1207*H1207</f>
        <v>0</v>
      </c>
      <c r="U1207" s="38"/>
      <c r="V1207" s="38"/>
      <c r="W1207" s="38"/>
      <c r="X1207" s="38"/>
      <c r="Y1207" s="38"/>
      <c r="Z1207" s="38"/>
      <c r="AA1207" s="38"/>
      <c r="AB1207" s="38"/>
      <c r="AC1207" s="38"/>
      <c r="AD1207" s="38"/>
      <c r="AE1207" s="38"/>
      <c r="AR1207" s="227" t="s">
        <v>258</v>
      </c>
      <c r="AT1207" s="227" t="s">
        <v>138</v>
      </c>
      <c r="AU1207" s="227" t="s">
        <v>143</v>
      </c>
      <c r="AY1207" s="17" t="s">
        <v>135</v>
      </c>
      <c r="BE1207" s="228">
        <f>IF(N1207="základní",J1207,0)</f>
        <v>0</v>
      </c>
      <c r="BF1207" s="228">
        <f>IF(N1207="snížená",J1207,0)</f>
        <v>0</v>
      </c>
      <c r="BG1207" s="228">
        <f>IF(N1207="zákl. přenesená",J1207,0)</f>
        <v>0</v>
      </c>
      <c r="BH1207" s="228">
        <f>IF(N1207="sníž. přenesená",J1207,0)</f>
        <v>0</v>
      </c>
      <c r="BI1207" s="228">
        <f>IF(N1207="nulová",J1207,0)</f>
        <v>0</v>
      </c>
      <c r="BJ1207" s="17" t="s">
        <v>143</v>
      </c>
      <c r="BK1207" s="228">
        <f>ROUND(I1207*H1207,2)</f>
        <v>0</v>
      </c>
      <c r="BL1207" s="17" t="s">
        <v>258</v>
      </c>
      <c r="BM1207" s="227" t="s">
        <v>1524</v>
      </c>
    </row>
    <row r="1208" s="13" customFormat="1">
      <c r="A1208" s="13"/>
      <c r="B1208" s="229"/>
      <c r="C1208" s="230"/>
      <c r="D1208" s="231" t="s">
        <v>145</v>
      </c>
      <c r="E1208" s="232" t="s">
        <v>1</v>
      </c>
      <c r="F1208" s="233" t="s">
        <v>184</v>
      </c>
      <c r="G1208" s="230"/>
      <c r="H1208" s="232" t="s">
        <v>1</v>
      </c>
      <c r="I1208" s="234"/>
      <c r="J1208" s="230"/>
      <c r="K1208" s="230"/>
      <c r="L1208" s="235"/>
      <c r="M1208" s="236"/>
      <c r="N1208" s="237"/>
      <c r="O1208" s="237"/>
      <c r="P1208" s="237"/>
      <c r="Q1208" s="237"/>
      <c r="R1208" s="237"/>
      <c r="S1208" s="237"/>
      <c r="T1208" s="238"/>
      <c r="U1208" s="13"/>
      <c r="V1208" s="13"/>
      <c r="W1208" s="13"/>
      <c r="X1208" s="13"/>
      <c r="Y1208" s="13"/>
      <c r="Z1208" s="13"/>
      <c r="AA1208" s="13"/>
      <c r="AB1208" s="13"/>
      <c r="AC1208" s="13"/>
      <c r="AD1208" s="13"/>
      <c r="AE1208" s="13"/>
      <c r="AT1208" s="239" t="s">
        <v>145</v>
      </c>
      <c r="AU1208" s="239" t="s">
        <v>143</v>
      </c>
      <c r="AV1208" s="13" t="s">
        <v>81</v>
      </c>
      <c r="AW1208" s="13" t="s">
        <v>30</v>
      </c>
      <c r="AX1208" s="13" t="s">
        <v>73</v>
      </c>
      <c r="AY1208" s="239" t="s">
        <v>135</v>
      </c>
    </row>
    <row r="1209" s="14" customFormat="1">
      <c r="A1209" s="14"/>
      <c r="B1209" s="240"/>
      <c r="C1209" s="241"/>
      <c r="D1209" s="231" t="s">
        <v>145</v>
      </c>
      <c r="E1209" s="242" t="s">
        <v>1</v>
      </c>
      <c r="F1209" s="243" t="s">
        <v>185</v>
      </c>
      <c r="G1209" s="241"/>
      <c r="H1209" s="244">
        <v>2.9350000000000001</v>
      </c>
      <c r="I1209" s="245"/>
      <c r="J1209" s="241"/>
      <c r="K1209" s="241"/>
      <c r="L1209" s="246"/>
      <c r="M1209" s="247"/>
      <c r="N1209" s="248"/>
      <c r="O1209" s="248"/>
      <c r="P1209" s="248"/>
      <c r="Q1209" s="248"/>
      <c r="R1209" s="248"/>
      <c r="S1209" s="248"/>
      <c r="T1209" s="249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50" t="s">
        <v>145</v>
      </c>
      <c r="AU1209" s="250" t="s">
        <v>143</v>
      </c>
      <c r="AV1209" s="14" t="s">
        <v>143</v>
      </c>
      <c r="AW1209" s="14" t="s">
        <v>30</v>
      </c>
      <c r="AX1209" s="14" t="s">
        <v>73</v>
      </c>
      <c r="AY1209" s="250" t="s">
        <v>135</v>
      </c>
    </row>
    <row r="1210" s="13" customFormat="1">
      <c r="A1210" s="13"/>
      <c r="B1210" s="229"/>
      <c r="C1210" s="230"/>
      <c r="D1210" s="231" t="s">
        <v>145</v>
      </c>
      <c r="E1210" s="232" t="s">
        <v>1</v>
      </c>
      <c r="F1210" s="233" t="s">
        <v>175</v>
      </c>
      <c r="G1210" s="230"/>
      <c r="H1210" s="232" t="s">
        <v>1</v>
      </c>
      <c r="I1210" s="234"/>
      <c r="J1210" s="230"/>
      <c r="K1210" s="230"/>
      <c r="L1210" s="235"/>
      <c r="M1210" s="236"/>
      <c r="N1210" s="237"/>
      <c r="O1210" s="237"/>
      <c r="P1210" s="237"/>
      <c r="Q1210" s="237"/>
      <c r="R1210" s="237"/>
      <c r="S1210" s="237"/>
      <c r="T1210" s="238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39" t="s">
        <v>145</v>
      </c>
      <c r="AU1210" s="239" t="s">
        <v>143</v>
      </c>
      <c r="AV1210" s="13" t="s">
        <v>81</v>
      </c>
      <c r="AW1210" s="13" t="s">
        <v>30</v>
      </c>
      <c r="AX1210" s="13" t="s">
        <v>73</v>
      </c>
      <c r="AY1210" s="239" t="s">
        <v>135</v>
      </c>
    </row>
    <row r="1211" s="14" customFormat="1">
      <c r="A1211" s="14"/>
      <c r="B1211" s="240"/>
      <c r="C1211" s="241"/>
      <c r="D1211" s="231" t="s">
        <v>145</v>
      </c>
      <c r="E1211" s="242" t="s">
        <v>1</v>
      </c>
      <c r="F1211" s="243" t="s">
        <v>186</v>
      </c>
      <c r="G1211" s="241"/>
      <c r="H1211" s="244">
        <v>1.175</v>
      </c>
      <c r="I1211" s="245"/>
      <c r="J1211" s="241"/>
      <c r="K1211" s="241"/>
      <c r="L1211" s="246"/>
      <c r="M1211" s="247"/>
      <c r="N1211" s="248"/>
      <c r="O1211" s="248"/>
      <c r="P1211" s="248"/>
      <c r="Q1211" s="248"/>
      <c r="R1211" s="248"/>
      <c r="S1211" s="248"/>
      <c r="T1211" s="249"/>
      <c r="U1211" s="14"/>
      <c r="V1211" s="14"/>
      <c r="W1211" s="14"/>
      <c r="X1211" s="14"/>
      <c r="Y1211" s="14"/>
      <c r="Z1211" s="14"/>
      <c r="AA1211" s="14"/>
      <c r="AB1211" s="14"/>
      <c r="AC1211" s="14"/>
      <c r="AD1211" s="14"/>
      <c r="AE1211" s="14"/>
      <c r="AT1211" s="250" t="s">
        <v>145</v>
      </c>
      <c r="AU1211" s="250" t="s">
        <v>143</v>
      </c>
      <c r="AV1211" s="14" t="s">
        <v>143</v>
      </c>
      <c r="AW1211" s="14" t="s">
        <v>30</v>
      </c>
      <c r="AX1211" s="14" t="s">
        <v>73</v>
      </c>
      <c r="AY1211" s="250" t="s">
        <v>135</v>
      </c>
    </row>
    <row r="1212" s="15" customFormat="1">
      <c r="A1212" s="15"/>
      <c r="B1212" s="251"/>
      <c r="C1212" s="252"/>
      <c r="D1212" s="231" t="s">
        <v>145</v>
      </c>
      <c r="E1212" s="253" t="s">
        <v>1</v>
      </c>
      <c r="F1212" s="254" t="s">
        <v>153</v>
      </c>
      <c r="G1212" s="252"/>
      <c r="H1212" s="255">
        <v>4.1100000000000003</v>
      </c>
      <c r="I1212" s="256"/>
      <c r="J1212" s="252"/>
      <c r="K1212" s="252"/>
      <c r="L1212" s="257"/>
      <c r="M1212" s="258"/>
      <c r="N1212" s="259"/>
      <c r="O1212" s="259"/>
      <c r="P1212" s="259"/>
      <c r="Q1212" s="259"/>
      <c r="R1212" s="259"/>
      <c r="S1212" s="259"/>
      <c r="T1212" s="260"/>
      <c r="U1212" s="15"/>
      <c r="V1212" s="15"/>
      <c r="W1212" s="15"/>
      <c r="X1212" s="15"/>
      <c r="Y1212" s="15"/>
      <c r="Z1212" s="15"/>
      <c r="AA1212" s="15"/>
      <c r="AB1212" s="15"/>
      <c r="AC1212" s="15"/>
      <c r="AD1212" s="15"/>
      <c r="AE1212" s="15"/>
      <c r="AT1212" s="261" t="s">
        <v>145</v>
      </c>
      <c r="AU1212" s="261" t="s">
        <v>143</v>
      </c>
      <c r="AV1212" s="15" t="s">
        <v>142</v>
      </c>
      <c r="AW1212" s="15" t="s">
        <v>30</v>
      </c>
      <c r="AX1212" s="15" t="s">
        <v>81</v>
      </c>
      <c r="AY1212" s="261" t="s">
        <v>135</v>
      </c>
    </row>
    <row r="1213" s="2" customFormat="1" ht="16.5" customHeight="1">
      <c r="A1213" s="38"/>
      <c r="B1213" s="39"/>
      <c r="C1213" s="215" t="s">
        <v>1525</v>
      </c>
      <c r="D1213" s="215" t="s">
        <v>138</v>
      </c>
      <c r="E1213" s="216" t="s">
        <v>1526</v>
      </c>
      <c r="F1213" s="217" t="s">
        <v>1527</v>
      </c>
      <c r="G1213" s="218" t="s">
        <v>166</v>
      </c>
      <c r="H1213" s="219">
        <v>4.1100000000000003</v>
      </c>
      <c r="I1213" s="220"/>
      <c r="J1213" s="221">
        <f>ROUND(I1213*H1213,2)</f>
        <v>0</v>
      </c>
      <c r="K1213" s="222"/>
      <c r="L1213" s="44"/>
      <c r="M1213" s="223" t="s">
        <v>1</v>
      </c>
      <c r="N1213" s="224" t="s">
        <v>39</v>
      </c>
      <c r="O1213" s="91"/>
      <c r="P1213" s="225">
        <f>O1213*H1213</f>
        <v>0</v>
      </c>
      <c r="Q1213" s="225">
        <v>0.00029999999999999997</v>
      </c>
      <c r="R1213" s="225">
        <f>Q1213*H1213</f>
        <v>0.0012329999999999999</v>
      </c>
      <c r="S1213" s="225">
        <v>0</v>
      </c>
      <c r="T1213" s="226">
        <f>S1213*H1213</f>
        <v>0</v>
      </c>
      <c r="U1213" s="38"/>
      <c r="V1213" s="38"/>
      <c r="W1213" s="38"/>
      <c r="X1213" s="38"/>
      <c r="Y1213" s="38"/>
      <c r="Z1213" s="38"/>
      <c r="AA1213" s="38"/>
      <c r="AB1213" s="38"/>
      <c r="AC1213" s="38"/>
      <c r="AD1213" s="38"/>
      <c r="AE1213" s="38"/>
      <c r="AR1213" s="227" t="s">
        <v>258</v>
      </c>
      <c r="AT1213" s="227" t="s">
        <v>138</v>
      </c>
      <c r="AU1213" s="227" t="s">
        <v>143</v>
      </c>
      <c r="AY1213" s="17" t="s">
        <v>135</v>
      </c>
      <c r="BE1213" s="228">
        <f>IF(N1213="základní",J1213,0)</f>
        <v>0</v>
      </c>
      <c r="BF1213" s="228">
        <f>IF(N1213="snížená",J1213,0)</f>
        <v>0</v>
      </c>
      <c r="BG1213" s="228">
        <f>IF(N1213="zákl. přenesená",J1213,0)</f>
        <v>0</v>
      </c>
      <c r="BH1213" s="228">
        <f>IF(N1213="sníž. přenesená",J1213,0)</f>
        <v>0</v>
      </c>
      <c r="BI1213" s="228">
        <f>IF(N1213="nulová",J1213,0)</f>
        <v>0</v>
      </c>
      <c r="BJ1213" s="17" t="s">
        <v>143</v>
      </c>
      <c r="BK1213" s="228">
        <f>ROUND(I1213*H1213,2)</f>
        <v>0</v>
      </c>
      <c r="BL1213" s="17" t="s">
        <v>258</v>
      </c>
      <c r="BM1213" s="227" t="s">
        <v>1528</v>
      </c>
    </row>
    <row r="1214" s="13" customFormat="1">
      <c r="A1214" s="13"/>
      <c r="B1214" s="229"/>
      <c r="C1214" s="230"/>
      <c r="D1214" s="231" t="s">
        <v>145</v>
      </c>
      <c r="E1214" s="232" t="s">
        <v>1</v>
      </c>
      <c r="F1214" s="233" t="s">
        <v>184</v>
      </c>
      <c r="G1214" s="230"/>
      <c r="H1214" s="232" t="s">
        <v>1</v>
      </c>
      <c r="I1214" s="234"/>
      <c r="J1214" s="230"/>
      <c r="K1214" s="230"/>
      <c r="L1214" s="235"/>
      <c r="M1214" s="236"/>
      <c r="N1214" s="237"/>
      <c r="O1214" s="237"/>
      <c r="P1214" s="237"/>
      <c r="Q1214" s="237"/>
      <c r="R1214" s="237"/>
      <c r="S1214" s="237"/>
      <c r="T1214" s="238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39" t="s">
        <v>145</v>
      </c>
      <c r="AU1214" s="239" t="s">
        <v>143</v>
      </c>
      <c r="AV1214" s="13" t="s">
        <v>81</v>
      </c>
      <c r="AW1214" s="13" t="s">
        <v>30</v>
      </c>
      <c r="AX1214" s="13" t="s">
        <v>73</v>
      </c>
      <c r="AY1214" s="239" t="s">
        <v>135</v>
      </c>
    </row>
    <row r="1215" s="14" customFormat="1">
      <c r="A1215" s="14"/>
      <c r="B1215" s="240"/>
      <c r="C1215" s="241"/>
      <c r="D1215" s="231" t="s">
        <v>145</v>
      </c>
      <c r="E1215" s="242" t="s">
        <v>1</v>
      </c>
      <c r="F1215" s="243" t="s">
        <v>185</v>
      </c>
      <c r="G1215" s="241"/>
      <c r="H1215" s="244">
        <v>2.9350000000000001</v>
      </c>
      <c r="I1215" s="245"/>
      <c r="J1215" s="241"/>
      <c r="K1215" s="241"/>
      <c r="L1215" s="246"/>
      <c r="M1215" s="247"/>
      <c r="N1215" s="248"/>
      <c r="O1215" s="248"/>
      <c r="P1215" s="248"/>
      <c r="Q1215" s="248"/>
      <c r="R1215" s="248"/>
      <c r="S1215" s="248"/>
      <c r="T1215" s="249"/>
      <c r="U1215" s="14"/>
      <c r="V1215" s="14"/>
      <c r="W1215" s="14"/>
      <c r="X1215" s="14"/>
      <c r="Y1215" s="14"/>
      <c r="Z1215" s="14"/>
      <c r="AA1215" s="14"/>
      <c r="AB1215" s="14"/>
      <c r="AC1215" s="14"/>
      <c r="AD1215" s="14"/>
      <c r="AE1215" s="14"/>
      <c r="AT1215" s="250" t="s">
        <v>145</v>
      </c>
      <c r="AU1215" s="250" t="s">
        <v>143</v>
      </c>
      <c r="AV1215" s="14" t="s">
        <v>143</v>
      </c>
      <c r="AW1215" s="14" t="s">
        <v>30</v>
      </c>
      <c r="AX1215" s="14" t="s">
        <v>73</v>
      </c>
      <c r="AY1215" s="250" t="s">
        <v>135</v>
      </c>
    </row>
    <row r="1216" s="13" customFormat="1">
      <c r="A1216" s="13"/>
      <c r="B1216" s="229"/>
      <c r="C1216" s="230"/>
      <c r="D1216" s="231" t="s">
        <v>145</v>
      </c>
      <c r="E1216" s="232" t="s">
        <v>1</v>
      </c>
      <c r="F1216" s="233" t="s">
        <v>175</v>
      </c>
      <c r="G1216" s="230"/>
      <c r="H1216" s="232" t="s">
        <v>1</v>
      </c>
      <c r="I1216" s="234"/>
      <c r="J1216" s="230"/>
      <c r="K1216" s="230"/>
      <c r="L1216" s="235"/>
      <c r="M1216" s="236"/>
      <c r="N1216" s="237"/>
      <c r="O1216" s="237"/>
      <c r="P1216" s="237"/>
      <c r="Q1216" s="237"/>
      <c r="R1216" s="237"/>
      <c r="S1216" s="237"/>
      <c r="T1216" s="238"/>
      <c r="U1216" s="13"/>
      <c r="V1216" s="13"/>
      <c r="W1216" s="13"/>
      <c r="X1216" s="13"/>
      <c r="Y1216" s="13"/>
      <c r="Z1216" s="13"/>
      <c r="AA1216" s="13"/>
      <c r="AB1216" s="13"/>
      <c r="AC1216" s="13"/>
      <c r="AD1216" s="13"/>
      <c r="AE1216" s="13"/>
      <c r="AT1216" s="239" t="s">
        <v>145</v>
      </c>
      <c r="AU1216" s="239" t="s">
        <v>143</v>
      </c>
      <c r="AV1216" s="13" t="s">
        <v>81</v>
      </c>
      <c r="AW1216" s="13" t="s">
        <v>30</v>
      </c>
      <c r="AX1216" s="13" t="s">
        <v>73</v>
      </c>
      <c r="AY1216" s="239" t="s">
        <v>135</v>
      </c>
    </row>
    <row r="1217" s="14" customFormat="1">
      <c r="A1217" s="14"/>
      <c r="B1217" s="240"/>
      <c r="C1217" s="241"/>
      <c r="D1217" s="231" t="s">
        <v>145</v>
      </c>
      <c r="E1217" s="242" t="s">
        <v>1</v>
      </c>
      <c r="F1217" s="243" t="s">
        <v>186</v>
      </c>
      <c r="G1217" s="241"/>
      <c r="H1217" s="244">
        <v>1.175</v>
      </c>
      <c r="I1217" s="245"/>
      <c r="J1217" s="241"/>
      <c r="K1217" s="241"/>
      <c r="L1217" s="246"/>
      <c r="M1217" s="247"/>
      <c r="N1217" s="248"/>
      <c r="O1217" s="248"/>
      <c r="P1217" s="248"/>
      <c r="Q1217" s="248"/>
      <c r="R1217" s="248"/>
      <c r="S1217" s="248"/>
      <c r="T1217" s="249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50" t="s">
        <v>145</v>
      </c>
      <c r="AU1217" s="250" t="s">
        <v>143</v>
      </c>
      <c r="AV1217" s="14" t="s">
        <v>143</v>
      </c>
      <c r="AW1217" s="14" t="s">
        <v>30</v>
      </c>
      <c r="AX1217" s="14" t="s">
        <v>73</v>
      </c>
      <c r="AY1217" s="250" t="s">
        <v>135</v>
      </c>
    </row>
    <row r="1218" s="15" customFormat="1">
      <c r="A1218" s="15"/>
      <c r="B1218" s="251"/>
      <c r="C1218" s="252"/>
      <c r="D1218" s="231" t="s">
        <v>145</v>
      </c>
      <c r="E1218" s="253" t="s">
        <v>1</v>
      </c>
      <c r="F1218" s="254" t="s">
        <v>153</v>
      </c>
      <c r="G1218" s="252"/>
      <c r="H1218" s="255">
        <v>4.1100000000000003</v>
      </c>
      <c r="I1218" s="256"/>
      <c r="J1218" s="252"/>
      <c r="K1218" s="252"/>
      <c r="L1218" s="257"/>
      <c r="M1218" s="258"/>
      <c r="N1218" s="259"/>
      <c r="O1218" s="259"/>
      <c r="P1218" s="259"/>
      <c r="Q1218" s="259"/>
      <c r="R1218" s="259"/>
      <c r="S1218" s="259"/>
      <c r="T1218" s="260"/>
      <c r="U1218" s="15"/>
      <c r="V1218" s="15"/>
      <c r="W1218" s="15"/>
      <c r="X1218" s="15"/>
      <c r="Y1218" s="15"/>
      <c r="Z1218" s="15"/>
      <c r="AA1218" s="15"/>
      <c r="AB1218" s="15"/>
      <c r="AC1218" s="15"/>
      <c r="AD1218" s="15"/>
      <c r="AE1218" s="15"/>
      <c r="AT1218" s="261" t="s">
        <v>145</v>
      </c>
      <c r="AU1218" s="261" t="s">
        <v>143</v>
      </c>
      <c r="AV1218" s="15" t="s">
        <v>142</v>
      </c>
      <c r="AW1218" s="15" t="s">
        <v>30</v>
      </c>
      <c r="AX1218" s="15" t="s">
        <v>81</v>
      </c>
      <c r="AY1218" s="261" t="s">
        <v>135</v>
      </c>
    </row>
    <row r="1219" s="2" customFormat="1" ht="24.15" customHeight="1">
      <c r="A1219" s="38"/>
      <c r="B1219" s="39"/>
      <c r="C1219" s="215" t="s">
        <v>1529</v>
      </c>
      <c r="D1219" s="215" t="s">
        <v>138</v>
      </c>
      <c r="E1219" s="216" t="s">
        <v>1530</v>
      </c>
      <c r="F1219" s="217" t="s">
        <v>1531</v>
      </c>
      <c r="G1219" s="218" t="s">
        <v>166</v>
      </c>
      <c r="H1219" s="219">
        <v>4.1100000000000003</v>
      </c>
      <c r="I1219" s="220"/>
      <c r="J1219" s="221">
        <f>ROUND(I1219*H1219,2)</f>
        <v>0</v>
      </c>
      <c r="K1219" s="222"/>
      <c r="L1219" s="44"/>
      <c r="M1219" s="223" t="s">
        <v>1</v>
      </c>
      <c r="N1219" s="224" t="s">
        <v>39</v>
      </c>
      <c r="O1219" s="91"/>
      <c r="P1219" s="225">
        <f>O1219*H1219</f>
        <v>0</v>
      </c>
      <c r="Q1219" s="225">
        <v>0.0074999999999999997</v>
      </c>
      <c r="R1219" s="225">
        <f>Q1219*H1219</f>
        <v>0.030825000000000002</v>
      </c>
      <c r="S1219" s="225">
        <v>0</v>
      </c>
      <c r="T1219" s="226">
        <f>S1219*H1219</f>
        <v>0</v>
      </c>
      <c r="U1219" s="38"/>
      <c r="V1219" s="38"/>
      <c r="W1219" s="38"/>
      <c r="X1219" s="38"/>
      <c r="Y1219" s="38"/>
      <c r="Z1219" s="38"/>
      <c r="AA1219" s="38"/>
      <c r="AB1219" s="38"/>
      <c r="AC1219" s="38"/>
      <c r="AD1219" s="38"/>
      <c r="AE1219" s="38"/>
      <c r="AR1219" s="227" t="s">
        <v>258</v>
      </c>
      <c r="AT1219" s="227" t="s">
        <v>138</v>
      </c>
      <c r="AU1219" s="227" t="s">
        <v>143</v>
      </c>
      <c r="AY1219" s="17" t="s">
        <v>135</v>
      </c>
      <c r="BE1219" s="228">
        <f>IF(N1219="základní",J1219,0)</f>
        <v>0</v>
      </c>
      <c r="BF1219" s="228">
        <f>IF(N1219="snížená",J1219,0)</f>
        <v>0</v>
      </c>
      <c r="BG1219" s="228">
        <f>IF(N1219="zákl. přenesená",J1219,0)</f>
        <v>0</v>
      </c>
      <c r="BH1219" s="228">
        <f>IF(N1219="sníž. přenesená",J1219,0)</f>
        <v>0</v>
      </c>
      <c r="BI1219" s="228">
        <f>IF(N1219="nulová",J1219,0)</f>
        <v>0</v>
      </c>
      <c r="BJ1219" s="17" t="s">
        <v>143</v>
      </c>
      <c r="BK1219" s="228">
        <f>ROUND(I1219*H1219,2)</f>
        <v>0</v>
      </c>
      <c r="BL1219" s="17" t="s">
        <v>258</v>
      </c>
      <c r="BM1219" s="227" t="s">
        <v>1532</v>
      </c>
    </row>
    <row r="1220" s="13" customFormat="1">
      <c r="A1220" s="13"/>
      <c r="B1220" s="229"/>
      <c r="C1220" s="230"/>
      <c r="D1220" s="231" t="s">
        <v>145</v>
      </c>
      <c r="E1220" s="232" t="s">
        <v>1</v>
      </c>
      <c r="F1220" s="233" t="s">
        <v>184</v>
      </c>
      <c r="G1220" s="230"/>
      <c r="H1220" s="232" t="s">
        <v>1</v>
      </c>
      <c r="I1220" s="234"/>
      <c r="J1220" s="230"/>
      <c r="K1220" s="230"/>
      <c r="L1220" s="235"/>
      <c r="M1220" s="236"/>
      <c r="N1220" s="237"/>
      <c r="O1220" s="237"/>
      <c r="P1220" s="237"/>
      <c r="Q1220" s="237"/>
      <c r="R1220" s="237"/>
      <c r="S1220" s="237"/>
      <c r="T1220" s="238"/>
      <c r="U1220" s="13"/>
      <c r="V1220" s="13"/>
      <c r="W1220" s="13"/>
      <c r="X1220" s="13"/>
      <c r="Y1220" s="13"/>
      <c r="Z1220" s="13"/>
      <c r="AA1220" s="13"/>
      <c r="AB1220" s="13"/>
      <c r="AC1220" s="13"/>
      <c r="AD1220" s="13"/>
      <c r="AE1220" s="13"/>
      <c r="AT1220" s="239" t="s">
        <v>145</v>
      </c>
      <c r="AU1220" s="239" t="s">
        <v>143</v>
      </c>
      <c r="AV1220" s="13" t="s">
        <v>81</v>
      </c>
      <c r="AW1220" s="13" t="s">
        <v>30</v>
      </c>
      <c r="AX1220" s="13" t="s">
        <v>73</v>
      </c>
      <c r="AY1220" s="239" t="s">
        <v>135</v>
      </c>
    </row>
    <row r="1221" s="14" customFormat="1">
      <c r="A1221" s="14"/>
      <c r="B1221" s="240"/>
      <c r="C1221" s="241"/>
      <c r="D1221" s="231" t="s">
        <v>145</v>
      </c>
      <c r="E1221" s="242" t="s">
        <v>1</v>
      </c>
      <c r="F1221" s="243" t="s">
        <v>185</v>
      </c>
      <c r="G1221" s="241"/>
      <c r="H1221" s="244">
        <v>2.9350000000000001</v>
      </c>
      <c r="I1221" s="245"/>
      <c r="J1221" s="241"/>
      <c r="K1221" s="241"/>
      <c r="L1221" s="246"/>
      <c r="M1221" s="247"/>
      <c r="N1221" s="248"/>
      <c r="O1221" s="248"/>
      <c r="P1221" s="248"/>
      <c r="Q1221" s="248"/>
      <c r="R1221" s="248"/>
      <c r="S1221" s="248"/>
      <c r="T1221" s="249"/>
      <c r="U1221" s="14"/>
      <c r="V1221" s="14"/>
      <c r="W1221" s="14"/>
      <c r="X1221" s="14"/>
      <c r="Y1221" s="14"/>
      <c r="Z1221" s="14"/>
      <c r="AA1221" s="14"/>
      <c r="AB1221" s="14"/>
      <c r="AC1221" s="14"/>
      <c r="AD1221" s="14"/>
      <c r="AE1221" s="14"/>
      <c r="AT1221" s="250" t="s">
        <v>145</v>
      </c>
      <c r="AU1221" s="250" t="s">
        <v>143</v>
      </c>
      <c r="AV1221" s="14" t="s">
        <v>143</v>
      </c>
      <c r="AW1221" s="14" t="s">
        <v>30</v>
      </c>
      <c r="AX1221" s="14" t="s">
        <v>73</v>
      </c>
      <c r="AY1221" s="250" t="s">
        <v>135</v>
      </c>
    </row>
    <row r="1222" s="13" customFormat="1">
      <c r="A1222" s="13"/>
      <c r="B1222" s="229"/>
      <c r="C1222" s="230"/>
      <c r="D1222" s="231" t="s">
        <v>145</v>
      </c>
      <c r="E1222" s="232" t="s">
        <v>1</v>
      </c>
      <c r="F1222" s="233" t="s">
        <v>175</v>
      </c>
      <c r="G1222" s="230"/>
      <c r="H1222" s="232" t="s">
        <v>1</v>
      </c>
      <c r="I1222" s="234"/>
      <c r="J1222" s="230"/>
      <c r="K1222" s="230"/>
      <c r="L1222" s="235"/>
      <c r="M1222" s="236"/>
      <c r="N1222" s="237"/>
      <c r="O1222" s="237"/>
      <c r="P1222" s="237"/>
      <c r="Q1222" s="237"/>
      <c r="R1222" s="237"/>
      <c r="S1222" s="237"/>
      <c r="T1222" s="238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39" t="s">
        <v>145</v>
      </c>
      <c r="AU1222" s="239" t="s">
        <v>143</v>
      </c>
      <c r="AV1222" s="13" t="s">
        <v>81</v>
      </c>
      <c r="AW1222" s="13" t="s">
        <v>30</v>
      </c>
      <c r="AX1222" s="13" t="s">
        <v>73</v>
      </c>
      <c r="AY1222" s="239" t="s">
        <v>135</v>
      </c>
    </row>
    <row r="1223" s="14" customFormat="1">
      <c r="A1223" s="14"/>
      <c r="B1223" s="240"/>
      <c r="C1223" s="241"/>
      <c r="D1223" s="231" t="s">
        <v>145</v>
      </c>
      <c r="E1223" s="242" t="s">
        <v>1</v>
      </c>
      <c r="F1223" s="243" t="s">
        <v>186</v>
      </c>
      <c r="G1223" s="241"/>
      <c r="H1223" s="244">
        <v>1.175</v>
      </c>
      <c r="I1223" s="245"/>
      <c r="J1223" s="241"/>
      <c r="K1223" s="241"/>
      <c r="L1223" s="246"/>
      <c r="M1223" s="247"/>
      <c r="N1223" s="248"/>
      <c r="O1223" s="248"/>
      <c r="P1223" s="248"/>
      <c r="Q1223" s="248"/>
      <c r="R1223" s="248"/>
      <c r="S1223" s="248"/>
      <c r="T1223" s="249"/>
      <c r="U1223" s="14"/>
      <c r="V1223" s="14"/>
      <c r="W1223" s="14"/>
      <c r="X1223" s="14"/>
      <c r="Y1223" s="14"/>
      <c r="Z1223" s="14"/>
      <c r="AA1223" s="14"/>
      <c r="AB1223" s="14"/>
      <c r="AC1223" s="14"/>
      <c r="AD1223" s="14"/>
      <c r="AE1223" s="14"/>
      <c r="AT1223" s="250" t="s">
        <v>145</v>
      </c>
      <c r="AU1223" s="250" t="s">
        <v>143</v>
      </c>
      <c r="AV1223" s="14" t="s">
        <v>143</v>
      </c>
      <c r="AW1223" s="14" t="s">
        <v>30</v>
      </c>
      <c r="AX1223" s="14" t="s">
        <v>73</v>
      </c>
      <c r="AY1223" s="250" t="s">
        <v>135</v>
      </c>
    </row>
    <row r="1224" s="15" customFormat="1">
      <c r="A1224" s="15"/>
      <c r="B1224" s="251"/>
      <c r="C1224" s="252"/>
      <c r="D1224" s="231" t="s">
        <v>145</v>
      </c>
      <c r="E1224" s="253" t="s">
        <v>1</v>
      </c>
      <c r="F1224" s="254" t="s">
        <v>153</v>
      </c>
      <c r="G1224" s="252"/>
      <c r="H1224" s="255">
        <v>4.1100000000000003</v>
      </c>
      <c r="I1224" s="256"/>
      <c r="J1224" s="252"/>
      <c r="K1224" s="252"/>
      <c r="L1224" s="257"/>
      <c r="M1224" s="258"/>
      <c r="N1224" s="259"/>
      <c r="O1224" s="259"/>
      <c r="P1224" s="259"/>
      <c r="Q1224" s="259"/>
      <c r="R1224" s="259"/>
      <c r="S1224" s="259"/>
      <c r="T1224" s="260"/>
      <c r="U1224" s="15"/>
      <c r="V1224" s="15"/>
      <c r="W1224" s="15"/>
      <c r="X1224" s="15"/>
      <c r="Y1224" s="15"/>
      <c r="Z1224" s="15"/>
      <c r="AA1224" s="15"/>
      <c r="AB1224" s="15"/>
      <c r="AC1224" s="15"/>
      <c r="AD1224" s="15"/>
      <c r="AE1224" s="15"/>
      <c r="AT1224" s="261" t="s">
        <v>145</v>
      </c>
      <c r="AU1224" s="261" t="s">
        <v>143</v>
      </c>
      <c r="AV1224" s="15" t="s">
        <v>142</v>
      </c>
      <c r="AW1224" s="15" t="s">
        <v>30</v>
      </c>
      <c r="AX1224" s="15" t="s">
        <v>81</v>
      </c>
      <c r="AY1224" s="261" t="s">
        <v>135</v>
      </c>
    </row>
    <row r="1225" s="2" customFormat="1" ht="37.8" customHeight="1">
      <c r="A1225" s="38"/>
      <c r="B1225" s="39"/>
      <c r="C1225" s="215" t="s">
        <v>1533</v>
      </c>
      <c r="D1225" s="215" t="s">
        <v>138</v>
      </c>
      <c r="E1225" s="216" t="s">
        <v>1534</v>
      </c>
      <c r="F1225" s="217" t="s">
        <v>1535</v>
      </c>
      <c r="G1225" s="218" t="s">
        <v>166</v>
      </c>
      <c r="H1225" s="219">
        <v>4.1100000000000003</v>
      </c>
      <c r="I1225" s="220"/>
      <c r="J1225" s="221">
        <f>ROUND(I1225*H1225,2)</f>
        <v>0</v>
      </c>
      <c r="K1225" s="222"/>
      <c r="L1225" s="44"/>
      <c r="M1225" s="223" t="s">
        <v>1</v>
      </c>
      <c r="N1225" s="224" t="s">
        <v>39</v>
      </c>
      <c r="O1225" s="91"/>
      <c r="P1225" s="225">
        <f>O1225*H1225</f>
        <v>0</v>
      </c>
      <c r="Q1225" s="225">
        <v>0.0089999999999999993</v>
      </c>
      <c r="R1225" s="225">
        <f>Q1225*H1225</f>
        <v>0.036990000000000002</v>
      </c>
      <c r="S1225" s="225">
        <v>0</v>
      </c>
      <c r="T1225" s="226">
        <f>S1225*H1225</f>
        <v>0</v>
      </c>
      <c r="U1225" s="38"/>
      <c r="V1225" s="38"/>
      <c r="W1225" s="38"/>
      <c r="X1225" s="38"/>
      <c r="Y1225" s="38"/>
      <c r="Z1225" s="38"/>
      <c r="AA1225" s="38"/>
      <c r="AB1225" s="38"/>
      <c r="AC1225" s="38"/>
      <c r="AD1225" s="38"/>
      <c r="AE1225" s="38"/>
      <c r="AR1225" s="227" t="s">
        <v>258</v>
      </c>
      <c r="AT1225" s="227" t="s">
        <v>138</v>
      </c>
      <c r="AU1225" s="227" t="s">
        <v>143</v>
      </c>
      <c r="AY1225" s="17" t="s">
        <v>135</v>
      </c>
      <c r="BE1225" s="228">
        <f>IF(N1225="základní",J1225,0)</f>
        <v>0</v>
      </c>
      <c r="BF1225" s="228">
        <f>IF(N1225="snížená",J1225,0)</f>
        <v>0</v>
      </c>
      <c r="BG1225" s="228">
        <f>IF(N1225="zákl. přenesená",J1225,0)</f>
        <v>0</v>
      </c>
      <c r="BH1225" s="228">
        <f>IF(N1225="sníž. přenesená",J1225,0)</f>
        <v>0</v>
      </c>
      <c r="BI1225" s="228">
        <f>IF(N1225="nulová",J1225,0)</f>
        <v>0</v>
      </c>
      <c r="BJ1225" s="17" t="s">
        <v>143</v>
      </c>
      <c r="BK1225" s="228">
        <f>ROUND(I1225*H1225,2)</f>
        <v>0</v>
      </c>
      <c r="BL1225" s="17" t="s">
        <v>258</v>
      </c>
      <c r="BM1225" s="227" t="s">
        <v>1536</v>
      </c>
    </row>
    <row r="1226" s="13" customFormat="1">
      <c r="A1226" s="13"/>
      <c r="B1226" s="229"/>
      <c r="C1226" s="230"/>
      <c r="D1226" s="231" t="s">
        <v>145</v>
      </c>
      <c r="E1226" s="232" t="s">
        <v>1</v>
      </c>
      <c r="F1226" s="233" t="s">
        <v>184</v>
      </c>
      <c r="G1226" s="230"/>
      <c r="H1226" s="232" t="s">
        <v>1</v>
      </c>
      <c r="I1226" s="234"/>
      <c r="J1226" s="230"/>
      <c r="K1226" s="230"/>
      <c r="L1226" s="235"/>
      <c r="M1226" s="236"/>
      <c r="N1226" s="237"/>
      <c r="O1226" s="237"/>
      <c r="P1226" s="237"/>
      <c r="Q1226" s="237"/>
      <c r="R1226" s="237"/>
      <c r="S1226" s="237"/>
      <c r="T1226" s="238"/>
      <c r="U1226" s="13"/>
      <c r="V1226" s="13"/>
      <c r="W1226" s="13"/>
      <c r="X1226" s="13"/>
      <c r="Y1226" s="13"/>
      <c r="Z1226" s="13"/>
      <c r="AA1226" s="13"/>
      <c r="AB1226" s="13"/>
      <c r="AC1226" s="13"/>
      <c r="AD1226" s="13"/>
      <c r="AE1226" s="13"/>
      <c r="AT1226" s="239" t="s">
        <v>145</v>
      </c>
      <c r="AU1226" s="239" t="s">
        <v>143</v>
      </c>
      <c r="AV1226" s="13" t="s">
        <v>81</v>
      </c>
      <c r="AW1226" s="13" t="s">
        <v>30</v>
      </c>
      <c r="AX1226" s="13" t="s">
        <v>73</v>
      </c>
      <c r="AY1226" s="239" t="s">
        <v>135</v>
      </c>
    </row>
    <row r="1227" s="14" customFormat="1">
      <c r="A1227" s="14"/>
      <c r="B1227" s="240"/>
      <c r="C1227" s="241"/>
      <c r="D1227" s="231" t="s">
        <v>145</v>
      </c>
      <c r="E1227" s="242" t="s">
        <v>1</v>
      </c>
      <c r="F1227" s="243" t="s">
        <v>185</v>
      </c>
      <c r="G1227" s="241"/>
      <c r="H1227" s="244">
        <v>2.9350000000000001</v>
      </c>
      <c r="I1227" s="245"/>
      <c r="J1227" s="241"/>
      <c r="K1227" s="241"/>
      <c r="L1227" s="246"/>
      <c r="M1227" s="247"/>
      <c r="N1227" s="248"/>
      <c r="O1227" s="248"/>
      <c r="P1227" s="248"/>
      <c r="Q1227" s="248"/>
      <c r="R1227" s="248"/>
      <c r="S1227" s="248"/>
      <c r="T1227" s="249"/>
      <c r="U1227" s="14"/>
      <c r="V1227" s="14"/>
      <c r="W1227" s="14"/>
      <c r="X1227" s="14"/>
      <c r="Y1227" s="14"/>
      <c r="Z1227" s="14"/>
      <c r="AA1227" s="14"/>
      <c r="AB1227" s="14"/>
      <c r="AC1227" s="14"/>
      <c r="AD1227" s="14"/>
      <c r="AE1227" s="14"/>
      <c r="AT1227" s="250" t="s">
        <v>145</v>
      </c>
      <c r="AU1227" s="250" t="s">
        <v>143</v>
      </c>
      <c r="AV1227" s="14" t="s">
        <v>143</v>
      </c>
      <c r="AW1227" s="14" t="s">
        <v>30</v>
      </c>
      <c r="AX1227" s="14" t="s">
        <v>73</v>
      </c>
      <c r="AY1227" s="250" t="s">
        <v>135</v>
      </c>
    </row>
    <row r="1228" s="13" customFormat="1">
      <c r="A1228" s="13"/>
      <c r="B1228" s="229"/>
      <c r="C1228" s="230"/>
      <c r="D1228" s="231" t="s">
        <v>145</v>
      </c>
      <c r="E1228" s="232" t="s">
        <v>1</v>
      </c>
      <c r="F1228" s="233" t="s">
        <v>175</v>
      </c>
      <c r="G1228" s="230"/>
      <c r="H1228" s="232" t="s">
        <v>1</v>
      </c>
      <c r="I1228" s="234"/>
      <c r="J1228" s="230"/>
      <c r="K1228" s="230"/>
      <c r="L1228" s="235"/>
      <c r="M1228" s="236"/>
      <c r="N1228" s="237"/>
      <c r="O1228" s="237"/>
      <c r="P1228" s="237"/>
      <c r="Q1228" s="237"/>
      <c r="R1228" s="237"/>
      <c r="S1228" s="237"/>
      <c r="T1228" s="238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39" t="s">
        <v>145</v>
      </c>
      <c r="AU1228" s="239" t="s">
        <v>143</v>
      </c>
      <c r="AV1228" s="13" t="s">
        <v>81</v>
      </c>
      <c r="AW1228" s="13" t="s">
        <v>30</v>
      </c>
      <c r="AX1228" s="13" t="s">
        <v>73</v>
      </c>
      <c r="AY1228" s="239" t="s">
        <v>135</v>
      </c>
    </row>
    <row r="1229" s="14" customFormat="1">
      <c r="A1229" s="14"/>
      <c r="B1229" s="240"/>
      <c r="C1229" s="241"/>
      <c r="D1229" s="231" t="s">
        <v>145</v>
      </c>
      <c r="E1229" s="242" t="s">
        <v>1</v>
      </c>
      <c r="F1229" s="243" t="s">
        <v>186</v>
      </c>
      <c r="G1229" s="241"/>
      <c r="H1229" s="244">
        <v>1.175</v>
      </c>
      <c r="I1229" s="245"/>
      <c r="J1229" s="241"/>
      <c r="K1229" s="241"/>
      <c r="L1229" s="246"/>
      <c r="M1229" s="247"/>
      <c r="N1229" s="248"/>
      <c r="O1229" s="248"/>
      <c r="P1229" s="248"/>
      <c r="Q1229" s="248"/>
      <c r="R1229" s="248"/>
      <c r="S1229" s="248"/>
      <c r="T1229" s="249"/>
      <c r="U1229" s="14"/>
      <c r="V1229" s="14"/>
      <c r="W1229" s="14"/>
      <c r="X1229" s="14"/>
      <c r="Y1229" s="14"/>
      <c r="Z1229" s="14"/>
      <c r="AA1229" s="14"/>
      <c r="AB1229" s="14"/>
      <c r="AC1229" s="14"/>
      <c r="AD1229" s="14"/>
      <c r="AE1229" s="14"/>
      <c r="AT1229" s="250" t="s">
        <v>145</v>
      </c>
      <c r="AU1229" s="250" t="s">
        <v>143</v>
      </c>
      <c r="AV1229" s="14" t="s">
        <v>143</v>
      </c>
      <c r="AW1229" s="14" t="s">
        <v>30</v>
      </c>
      <c r="AX1229" s="14" t="s">
        <v>73</v>
      </c>
      <c r="AY1229" s="250" t="s">
        <v>135</v>
      </c>
    </row>
    <row r="1230" s="15" customFormat="1">
      <c r="A1230" s="15"/>
      <c r="B1230" s="251"/>
      <c r="C1230" s="252"/>
      <c r="D1230" s="231" t="s">
        <v>145</v>
      </c>
      <c r="E1230" s="253" t="s">
        <v>1</v>
      </c>
      <c r="F1230" s="254" t="s">
        <v>153</v>
      </c>
      <c r="G1230" s="252"/>
      <c r="H1230" s="255">
        <v>4.1100000000000003</v>
      </c>
      <c r="I1230" s="256"/>
      <c r="J1230" s="252"/>
      <c r="K1230" s="252"/>
      <c r="L1230" s="257"/>
      <c r="M1230" s="258"/>
      <c r="N1230" s="259"/>
      <c r="O1230" s="259"/>
      <c r="P1230" s="259"/>
      <c r="Q1230" s="259"/>
      <c r="R1230" s="259"/>
      <c r="S1230" s="259"/>
      <c r="T1230" s="260"/>
      <c r="U1230" s="15"/>
      <c r="V1230" s="15"/>
      <c r="W1230" s="15"/>
      <c r="X1230" s="15"/>
      <c r="Y1230" s="15"/>
      <c r="Z1230" s="15"/>
      <c r="AA1230" s="15"/>
      <c r="AB1230" s="15"/>
      <c r="AC1230" s="15"/>
      <c r="AD1230" s="15"/>
      <c r="AE1230" s="15"/>
      <c r="AT1230" s="261" t="s">
        <v>145</v>
      </c>
      <c r="AU1230" s="261" t="s">
        <v>143</v>
      </c>
      <c r="AV1230" s="15" t="s">
        <v>142</v>
      </c>
      <c r="AW1230" s="15" t="s">
        <v>30</v>
      </c>
      <c r="AX1230" s="15" t="s">
        <v>81</v>
      </c>
      <c r="AY1230" s="261" t="s">
        <v>135</v>
      </c>
    </row>
    <row r="1231" s="2" customFormat="1" ht="24.15" customHeight="1">
      <c r="A1231" s="38"/>
      <c r="B1231" s="39"/>
      <c r="C1231" s="262" t="s">
        <v>1537</v>
      </c>
      <c r="D1231" s="262" t="s">
        <v>154</v>
      </c>
      <c r="E1231" s="263" t="s">
        <v>1538</v>
      </c>
      <c r="F1231" s="264" t="s">
        <v>1539</v>
      </c>
      <c r="G1231" s="265" t="s">
        <v>166</v>
      </c>
      <c r="H1231" s="266">
        <v>5.7539999999999996</v>
      </c>
      <c r="I1231" s="267"/>
      <c r="J1231" s="268">
        <f>ROUND(I1231*H1231,2)</f>
        <v>0</v>
      </c>
      <c r="K1231" s="269"/>
      <c r="L1231" s="270"/>
      <c r="M1231" s="271" t="s">
        <v>1</v>
      </c>
      <c r="N1231" s="272" t="s">
        <v>39</v>
      </c>
      <c r="O1231" s="91"/>
      <c r="P1231" s="225">
        <f>O1231*H1231</f>
        <v>0</v>
      </c>
      <c r="Q1231" s="225">
        <v>0.023699999999999999</v>
      </c>
      <c r="R1231" s="225">
        <f>Q1231*H1231</f>
        <v>0.13636979999999999</v>
      </c>
      <c r="S1231" s="225">
        <v>0</v>
      </c>
      <c r="T1231" s="226">
        <f>S1231*H1231</f>
        <v>0</v>
      </c>
      <c r="U1231" s="38"/>
      <c r="V1231" s="38"/>
      <c r="W1231" s="38"/>
      <c r="X1231" s="38"/>
      <c r="Y1231" s="38"/>
      <c r="Z1231" s="38"/>
      <c r="AA1231" s="38"/>
      <c r="AB1231" s="38"/>
      <c r="AC1231" s="38"/>
      <c r="AD1231" s="38"/>
      <c r="AE1231" s="38"/>
      <c r="AR1231" s="227" t="s">
        <v>335</v>
      </c>
      <c r="AT1231" s="227" t="s">
        <v>154</v>
      </c>
      <c r="AU1231" s="227" t="s">
        <v>143</v>
      </c>
      <c r="AY1231" s="17" t="s">
        <v>135</v>
      </c>
      <c r="BE1231" s="228">
        <f>IF(N1231="základní",J1231,0)</f>
        <v>0</v>
      </c>
      <c r="BF1231" s="228">
        <f>IF(N1231="snížená",J1231,0)</f>
        <v>0</v>
      </c>
      <c r="BG1231" s="228">
        <f>IF(N1231="zákl. přenesená",J1231,0)</f>
        <v>0</v>
      </c>
      <c r="BH1231" s="228">
        <f>IF(N1231="sníž. přenesená",J1231,0)</f>
        <v>0</v>
      </c>
      <c r="BI1231" s="228">
        <f>IF(N1231="nulová",J1231,0)</f>
        <v>0</v>
      </c>
      <c r="BJ1231" s="17" t="s">
        <v>143</v>
      </c>
      <c r="BK1231" s="228">
        <f>ROUND(I1231*H1231,2)</f>
        <v>0</v>
      </c>
      <c r="BL1231" s="17" t="s">
        <v>258</v>
      </c>
      <c r="BM1231" s="227" t="s">
        <v>1540</v>
      </c>
    </row>
    <row r="1232" s="13" customFormat="1">
      <c r="A1232" s="13"/>
      <c r="B1232" s="229"/>
      <c r="C1232" s="230"/>
      <c r="D1232" s="231" t="s">
        <v>145</v>
      </c>
      <c r="E1232" s="232" t="s">
        <v>1</v>
      </c>
      <c r="F1232" s="233" t="s">
        <v>1541</v>
      </c>
      <c r="G1232" s="230"/>
      <c r="H1232" s="232" t="s">
        <v>1</v>
      </c>
      <c r="I1232" s="234"/>
      <c r="J1232" s="230"/>
      <c r="K1232" s="230"/>
      <c r="L1232" s="235"/>
      <c r="M1232" s="236"/>
      <c r="N1232" s="237"/>
      <c r="O1232" s="237"/>
      <c r="P1232" s="237"/>
      <c r="Q1232" s="237"/>
      <c r="R1232" s="237"/>
      <c r="S1232" s="237"/>
      <c r="T1232" s="238"/>
      <c r="U1232" s="13"/>
      <c r="V1232" s="13"/>
      <c r="W1232" s="13"/>
      <c r="X1232" s="13"/>
      <c r="Y1232" s="13"/>
      <c r="Z1232" s="13"/>
      <c r="AA1232" s="13"/>
      <c r="AB1232" s="13"/>
      <c r="AC1232" s="13"/>
      <c r="AD1232" s="13"/>
      <c r="AE1232" s="13"/>
      <c r="AT1232" s="239" t="s">
        <v>145</v>
      </c>
      <c r="AU1232" s="239" t="s">
        <v>143</v>
      </c>
      <c r="AV1232" s="13" t="s">
        <v>81</v>
      </c>
      <c r="AW1232" s="13" t="s">
        <v>30</v>
      </c>
      <c r="AX1232" s="13" t="s">
        <v>73</v>
      </c>
      <c r="AY1232" s="239" t="s">
        <v>135</v>
      </c>
    </row>
    <row r="1233" s="14" customFormat="1">
      <c r="A1233" s="14"/>
      <c r="B1233" s="240"/>
      <c r="C1233" s="241"/>
      <c r="D1233" s="231" t="s">
        <v>145</v>
      </c>
      <c r="E1233" s="242" t="s">
        <v>1</v>
      </c>
      <c r="F1233" s="243" t="s">
        <v>1542</v>
      </c>
      <c r="G1233" s="241"/>
      <c r="H1233" s="244">
        <v>5.7539999999999996</v>
      </c>
      <c r="I1233" s="245"/>
      <c r="J1233" s="241"/>
      <c r="K1233" s="241"/>
      <c r="L1233" s="246"/>
      <c r="M1233" s="247"/>
      <c r="N1233" s="248"/>
      <c r="O1233" s="248"/>
      <c r="P1233" s="248"/>
      <c r="Q1233" s="248"/>
      <c r="R1233" s="248"/>
      <c r="S1233" s="248"/>
      <c r="T1233" s="249"/>
      <c r="U1233" s="14"/>
      <c r="V1233" s="14"/>
      <c r="W1233" s="14"/>
      <c r="X1233" s="14"/>
      <c r="Y1233" s="14"/>
      <c r="Z1233" s="14"/>
      <c r="AA1233" s="14"/>
      <c r="AB1233" s="14"/>
      <c r="AC1233" s="14"/>
      <c r="AD1233" s="14"/>
      <c r="AE1233" s="14"/>
      <c r="AT1233" s="250" t="s">
        <v>145</v>
      </c>
      <c r="AU1233" s="250" t="s">
        <v>143</v>
      </c>
      <c r="AV1233" s="14" t="s">
        <v>143</v>
      </c>
      <c r="AW1233" s="14" t="s">
        <v>30</v>
      </c>
      <c r="AX1233" s="14" t="s">
        <v>73</v>
      </c>
      <c r="AY1233" s="250" t="s">
        <v>135</v>
      </c>
    </row>
    <row r="1234" s="15" customFormat="1">
      <c r="A1234" s="15"/>
      <c r="B1234" s="251"/>
      <c r="C1234" s="252"/>
      <c r="D1234" s="231" t="s">
        <v>145</v>
      </c>
      <c r="E1234" s="253" t="s">
        <v>1</v>
      </c>
      <c r="F1234" s="254" t="s">
        <v>153</v>
      </c>
      <c r="G1234" s="252"/>
      <c r="H1234" s="255">
        <v>5.7539999999999996</v>
      </c>
      <c r="I1234" s="256"/>
      <c r="J1234" s="252"/>
      <c r="K1234" s="252"/>
      <c r="L1234" s="257"/>
      <c r="M1234" s="258"/>
      <c r="N1234" s="259"/>
      <c r="O1234" s="259"/>
      <c r="P1234" s="259"/>
      <c r="Q1234" s="259"/>
      <c r="R1234" s="259"/>
      <c r="S1234" s="259"/>
      <c r="T1234" s="260"/>
      <c r="U1234" s="15"/>
      <c r="V1234" s="15"/>
      <c r="W1234" s="15"/>
      <c r="X1234" s="15"/>
      <c r="Y1234" s="15"/>
      <c r="Z1234" s="15"/>
      <c r="AA1234" s="15"/>
      <c r="AB1234" s="15"/>
      <c r="AC1234" s="15"/>
      <c r="AD1234" s="15"/>
      <c r="AE1234" s="15"/>
      <c r="AT1234" s="261" t="s">
        <v>145</v>
      </c>
      <c r="AU1234" s="261" t="s">
        <v>143</v>
      </c>
      <c r="AV1234" s="15" t="s">
        <v>142</v>
      </c>
      <c r="AW1234" s="15" t="s">
        <v>30</v>
      </c>
      <c r="AX1234" s="15" t="s">
        <v>81</v>
      </c>
      <c r="AY1234" s="261" t="s">
        <v>135</v>
      </c>
    </row>
    <row r="1235" s="2" customFormat="1" ht="24.15" customHeight="1">
      <c r="A1235" s="38"/>
      <c r="B1235" s="39"/>
      <c r="C1235" s="215" t="s">
        <v>1543</v>
      </c>
      <c r="D1235" s="215" t="s">
        <v>138</v>
      </c>
      <c r="E1235" s="216" t="s">
        <v>1544</v>
      </c>
      <c r="F1235" s="217" t="s">
        <v>1545</v>
      </c>
      <c r="G1235" s="218" t="s">
        <v>166</v>
      </c>
      <c r="H1235" s="219">
        <v>4.1100000000000003</v>
      </c>
      <c r="I1235" s="220"/>
      <c r="J1235" s="221">
        <f>ROUND(I1235*H1235,2)</f>
        <v>0</v>
      </c>
      <c r="K1235" s="222"/>
      <c r="L1235" s="44"/>
      <c r="M1235" s="223" t="s">
        <v>1</v>
      </c>
      <c r="N1235" s="224" t="s">
        <v>39</v>
      </c>
      <c r="O1235" s="91"/>
      <c r="P1235" s="225">
        <f>O1235*H1235</f>
        <v>0</v>
      </c>
      <c r="Q1235" s="225">
        <v>0</v>
      </c>
      <c r="R1235" s="225">
        <f>Q1235*H1235</f>
        <v>0</v>
      </c>
      <c r="S1235" s="225">
        <v>0</v>
      </c>
      <c r="T1235" s="226">
        <f>S1235*H1235</f>
        <v>0</v>
      </c>
      <c r="U1235" s="38"/>
      <c r="V1235" s="38"/>
      <c r="W1235" s="38"/>
      <c r="X1235" s="38"/>
      <c r="Y1235" s="38"/>
      <c r="Z1235" s="38"/>
      <c r="AA1235" s="38"/>
      <c r="AB1235" s="38"/>
      <c r="AC1235" s="38"/>
      <c r="AD1235" s="38"/>
      <c r="AE1235" s="38"/>
      <c r="AR1235" s="227" t="s">
        <v>258</v>
      </c>
      <c r="AT1235" s="227" t="s">
        <v>138</v>
      </c>
      <c r="AU1235" s="227" t="s">
        <v>143</v>
      </c>
      <c r="AY1235" s="17" t="s">
        <v>135</v>
      </c>
      <c r="BE1235" s="228">
        <f>IF(N1235="základní",J1235,0)</f>
        <v>0</v>
      </c>
      <c r="BF1235" s="228">
        <f>IF(N1235="snížená",J1235,0)</f>
        <v>0</v>
      </c>
      <c r="BG1235" s="228">
        <f>IF(N1235="zákl. přenesená",J1235,0)</f>
        <v>0</v>
      </c>
      <c r="BH1235" s="228">
        <f>IF(N1235="sníž. přenesená",J1235,0)</f>
        <v>0</v>
      </c>
      <c r="BI1235" s="228">
        <f>IF(N1235="nulová",J1235,0)</f>
        <v>0</v>
      </c>
      <c r="BJ1235" s="17" t="s">
        <v>143</v>
      </c>
      <c r="BK1235" s="228">
        <f>ROUND(I1235*H1235,2)</f>
        <v>0</v>
      </c>
      <c r="BL1235" s="17" t="s">
        <v>258</v>
      </c>
      <c r="BM1235" s="227" t="s">
        <v>1546</v>
      </c>
    </row>
    <row r="1236" s="13" customFormat="1">
      <c r="A1236" s="13"/>
      <c r="B1236" s="229"/>
      <c r="C1236" s="230"/>
      <c r="D1236" s="231" t="s">
        <v>145</v>
      </c>
      <c r="E1236" s="232" t="s">
        <v>1</v>
      </c>
      <c r="F1236" s="233" t="s">
        <v>184</v>
      </c>
      <c r="G1236" s="230"/>
      <c r="H1236" s="232" t="s">
        <v>1</v>
      </c>
      <c r="I1236" s="234"/>
      <c r="J1236" s="230"/>
      <c r="K1236" s="230"/>
      <c r="L1236" s="235"/>
      <c r="M1236" s="236"/>
      <c r="N1236" s="237"/>
      <c r="O1236" s="237"/>
      <c r="P1236" s="237"/>
      <c r="Q1236" s="237"/>
      <c r="R1236" s="237"/>
      <c r="S1236" s="237"/>
      <c r="T1236" s="238"/>
      <c r="U1236" s="13"/>
      <c r="V1236" s="13"/>
      <c r="W1236" s="13"/>
      <c r="X1236" s="13"/>
      <c r="Y1236" s="13"/>
      <c r="Z1236" s="13"/>
      <c r="AA1236" s="13"/>
      <c r="AB1236" s="13"/>
      <c r="AC1236" s="13"/>
      <c r="AD1236" s="13"/>
      <c r="AE1236" s="13"/>
      <c r="AT1236" s="239" t="s">
        <v>145</v>
      </c>
      <c r="AU1236" s="239" t="s">
        <v>143</v>
      </c>
      <c r="AV1236" s="13" t="s">
        <v>81</v>
      </c>
      <c r="AW1236" s="13" t="s">
        <v>30</v>
      </c>
      <c r="AX1236" s="13" t="s">
        <v>73</v>
      </c>
      <c r="AY1236" s="239" t="s">
        <v>135</v>
      </c>
    </row>
    <row r="1237" s="14" customFormat="1">
      <c r="A1237" s="14"/>
      <c r="B1237" s="240"/>
      <c r="C1237" s="241"/>
      <c r="D1237" s="231" t="s">
        <v>145</v>
      </c>
      <c r="E1237" s="242" t="s">
        <v>1</v>
      </c>
      <c r="F1237" s="243" t="s">
        <v>185</v>
      </c>
      <c r="G1237" s="241"/>
      <c r="H1237" s="244">
        <v>2.9350000000000001</v>
      </c>
      <c r="I1237" s="245"/>
      <c r="J1237" s="241"/>
      <c r="K1237" s="241"/>
      <c r="L1237" s="246"/>
      <c r="M1237" s="247"/>
      <c r="N1237" s="248"/>
      <c r="O1237" s="248"/>
      <c r="P1237" s="248"/>
      <c r="Q1237" s="248"/>
      <c r="R1237" s="248"/>
      <c r="S1237" s="248"/>
      <c r="T1237" s="249"/>
      <c r="U1237" s="14"/>
      <c r="V1237" s="14"/>
      <c r="W1237" s="14"/>
      <c r="X1237" s="14"/>
      <c r="Y1237" s="14"/>
      <c r="Z1237" s="14"/>
      <c r="AA1237" s="14"/>
      <c r="AB1237" s="14"/>
      <c r="AC1237" s="14"/>
      <c r="AD1237" s="14"/>
      <c r="AE1237" s="14"/>
      <c r="AT1237" s="250" t="s">
        <v>145</v>
      </c>
      <c r="AU1237" s="250" t="s">
        <v>143</v>
      </c>
      <c r="AV1237" s="14" t="s">
        <v>143</v>
      </c>
      <c r="AW1237" s="14" t="s">
        <v>30</v>
      </c>
      <c r="AX1237" s="14" t="s">
        <v>73</v>
      </c>
      <c r="AY1237" s="250" t="s">
        <v>135</v>
      </c>
    </row>
    <row r="1238" s="13" customFormat="1">
      <c r="A1238" s="13"/>
      <c r="B1238" s="229"/>
      <c r="C1238" s="230"/>
      <c r="D1238" s="231" t="s">
        <v>145</v>
      </c>
      <c r="E1238" s="232" t="s">
        <v>1</v>
      </c>
      <c r="F1238" s="233" t="s">
        <v>175</v>
      </c>
      <c r="G1238" s="230"/>
      <c r="H1238" s="232" t="s">
        <v>1</v>
      </c>
      <c r="I1238" s="234"/>
      <c r="J1238" s="230"/>
      <c r="K1238" s="230"/>
      <c r="L1238" s="235"/>
      <c r="M1238" s="236"/>
      <c r="N1238" s="237"/>
      <c r="O1238" s="237"/>
      <c r="P1238" s="237"/>
      <c r="Q1238" s="237"/>
      <c r="R1238" s="237"/>
      <c r="S1238" s="237"/>
      <c r="T1238" s="238"/>
      <c r="U1238" s="13"/>
      <c r="V1238" s="13"/>
      <c r="W1238" s="13"/>
      <c r="X1238" s="13"/>
      <c r="Y1238" s="13"/>
      <c r="Z1238" s="13"/>
      <c r="AA1238" s="13"/>
      <c r="AB1238" s="13"/>
      <c r="AC1238" s="13"/>
      <c r="AD1238" s="13"/>
      <c r="AE1238" s="13"/>
      <c r="AT1238" s="239" t="s">
        <v>145</v>
      </c>
      <c r="AU1238" s="239" t="s">
        <v>143</v>
      </c>
      <c r="AV1238" s="13" t="s">
        <v>81</v>
      </c>
      <c r="AW1238" s="13" t="s">
        <v>30</v>
      </c>
      <c r="AX1238" s="13" t="s">
        <v>73</v>
      </c>
      <c r="AY1238" s="239" t="s">
        <v>135</v>
      </c>
    </row>
    <row r="1239" s="14" customFormat="1">
      <c r="A1239" s="14"/>
      <c r="B1239" s="240"/>
      <c r="C1239" s="241"/>
      <c r="D1239" s="231" t="s">
        <v>145</v>
      </c>
      <c r="E1239" s="242" t="s">
        <v>1</v>
      </c>
      <c r="F1239" s="243" t="s">
        <v>186</v>
      </c>
      <c r="G1239" s="241"/>
      <c r="H1239" s="244">
        <v>1.175</v>
      </c>
      <c r="I1239" s="245"/>
      <c r="J1239" s="241"/>
      <c r="K1239" s="241"/>
      <c r="L1239" s="246"/>
      <c r="M1239" s="247"/>
      <c r="N1239" s="248"/>
      <c r="O1239" s="248"/>
      <c r="P1239" s="248"/>
      <c r="Q1239" s="248"/>
      <c r="R1239" s="248"/>
      <c r="S1239" s="248"/>
      <c r="T1239" s="249"/>
      <c r="U1239" s="14"/>
      <c r="V1239" s="14"/>
      <c r="W1239" s="14"/>
      <c r="X1239" s="14"/>
      <c r="Y1239" s="14"/>
      <c r="Z1239" s="14"/>
      <c r="AA1239" s="14"/>
      <c r="AB1239" s="14"/>
      <c r="AC1239" s="14"/>
      <c r="AD1239" s="14"/>
      <c r="AE1239" s="14"/>
      <c r="AT1239" s="250" t="s">
        <v>145</v>
      </c>
      <c r="AU1239" s="250" t="s">
        <v>143</v>
      </c>
      <c r="AV1239" s="14" t="s">
        <v>143</v>
      </c>
      <c r="AW1239" s="14" t="s">
        <v>30</v>
      </c>
      <c r="AX1239" s="14" t="s">
        <v>73</v>
      </c>
      <c r="AY1239" s="250" t="s">
        <v>135</v>
      </c>
    </row>
    <row r="1240" s="15" customFormat="1">
      <c r="A1240" s="15"/>
      <c r="B1240" s="251"/>
      <c r="C1240" s="252"/>
      <c r="D1240" s="231" t="s">
        <v>145</v>
      </c>
      <c r="E1240" s="253" t="s">
        <v>1</v>
      </c>
      <c r="F1240" s="254" t="s">
        <v>153</v>
      </c>
      <c r="G1240" s="252"/>
      <c r="H1240" s="255">
        <v>4.1100000000000003</v>
      </c>
      <c r="I1240" s="256"/>
      <c r="J1240" s="252"/>
      <c r="K1240" s="252"/>
      <c r="L1240" s="257"/>
      <c r="M1240" s="258"/>
      <c r="N1240" s="259"/>
      <c r="O1240" s="259"/>
      <c r="P1240" s="259"/>
      <c r="Q1240" s="259"/>
      <c r="R1240" s="259"/>
      <c r="S1240" s="259"/>
      <c r="T1240" s="260"/>
      <c r="U1240" s="15"/>
      <c r="V1240" s="15"/>
      <c r="W1240" s="15"/>
      <c r="X1240" s="15"/>
      <c r="Y1240" s="15"/>
      <c r="Z1240" s="15"/>
      <c r="AA1240" s="15"/>
      <c r="AB1240" s="15"/>
      <c r="AC1240" s="15"/>
      <c r="AD1240" s="15"/>
      <c r="AE1240" s="15"/>
      <c r="AT1240" s="261" t="s">
        <v>145</v>
      </c>
      <c r="AU1240" s="261" t="s">
        <v>143</v>
      </c>
      <c r="AV1240" s="15" t="s">
        <v>142</v>
      </c>
      <c r="AW1240" s="15" t="s">
        <v>30</v>
      </c>
      <c r="AX1240" s="15" t="s">
        <v>81</v>
      </c>
      <c r="AY1240" s="261" t="s">
        <v>135</v>
      </c>
    </row>
    <row r="1241" s="2" customFormat="1" ht="16.5" customHeight="1">
      <c r="A1241" s="38"/>
      <c r="B1241" s="39"/>
      <c r="C1241" s="215" t="s">
        <v>1547</v>
      </c>
      <c r="D1241" s="215" t="s">
        <v>138</v>
      </c>
      <c r="E1241" s="216" t="s">
        <v>1548</v>
      </c>
      <c r="F1241" s="217" t="s">
        <v>1549</v>
      </c>
      <c r="G1241" s="218" t="s">
        <v>324</v>
      </c>
      <c r="H1241" s="219">
        <v>10.374000000000001</v>
      </c>
      <c r="I1241" s="220"/>
      <c r="J1241" s="221">
        <f>ROUND(I1241*H1241,2)</f>
        <v>0</v>
      </c>
      <c r="K1241" s="222"/>
      <c r="L1241" s="44"/>
      <c r="M1241" s="223" t="s">
        <v>1</v>
      </c>
      <c r="N1241" s="224" t="s">
        <v>39</v>
      </c>
      <c r="O1241" s="91"/>
      <c r="P1241" s="225">
        <f>O1241*H1241</f>
        <v>0</v>
      </c>
      <c r="Q1241" s="225">
        <v>3.0000000000000001E-05</v>
      </c>
      <c r="R1241" s="225">
        <f>Q1241*H1241</f>
        <v>0.00031122000000000002</v>
      </c>
      <c r="S1241" s="225">
        <v>0</v>
      </c>
      <c r="T1241" s="226">
        <f>S1241*H1241</f>
        <v>0</v>
      </c>
      <c r="U1241" s="38"/>
      <c r="V1241" s="38"/>
      <c r="W1241" s="38"/>
      <c r="X1241" s="38"/>
      <c r="Y1241" s="38"/>
      <c r="Z1241" s="38"/>
      <c r="AA1241" s="38"/>
      <c r="AB1241" s="38"/>
      <c r="AC1241" s="38"/>
      <c r="AD1241" s="38"/>
      <c r="AE1241" s="38"/>
      <c r="AR1241" s="227" t="s">
        <v>258</v>
      </c>
      <c r="AT1241" s="227" t="s">
        <v>138</v>
      </c>
      <c r="AU1241" s="227" t="s">
        <v>143</v>
      </c>
      <c r="AY1241" s="17" t="s">
        <v>135</v>
      </c>
      <c r="BE1241" s="228">
        <f>IF(N1241="základní",J1241,0)</f>
        <v>0</v>
      </c>
      <c r="BF1241" s="228">
        <f>IF(N1241="snížená",J1241,0)</f>
        <v>0</v>
      </c>
      <c r="BG1241" s="228">
        <f>IF(N1241="zákl. přenesená",J1241,0)</f>
        <v>0</v>
      </c>
      <c r="BH1241" s="228">
        <f>IF(N1241="sníž. přenesená",J1241,0)</f>
        <v>0</v>
      </c>
      <c r="BI1241" s="228">
        <f>IF(N1241="nulová",J1241,0)</f>
        <v>0</v>
      </c>
      <c r="BJ1241" s="17" t="s">
        <v>143</v>
      </c>
      <c r="BK1241" s="228">
        <f>ROUND(I1241*H1241,2)</f>
        <v>0</v>
      </c>
      <c r="BL1241" s="17" t="s">
        <v>258</v>
      </c>
      <c r="BM1241" s="227" t="s">
        <v>1550</v>
      </c>
    </row>
    <row r="1242" s="13" customFormat="1">
      <c r="A1242" s="13"/>
      <c r="B1242" s="229"/>
      <c r="C1242" s="230"/>
      <c r="D1242" s="231" t="s">
        <v>145</v>
      </c>
      <c r="E1242" s="232" t="s">
        <v>1</v>
      </c>
      <c r="F1242" s="233" t="s">
        <v>1551</v>
      </c>
      <c r="G1242" s="230"/>
      <c r="H1242" s="232" t="s">
        <v>1</v>
      </c>
      <c r="I1242" s="234"/>
      <c r="J1242" s="230"/>
      <c r="K1242" s="230"/>
      <c r="L1242" s="235"/>
      <c r="M1242" s="236"/>
      <c r="N1242" s="237"/>
      <c r="O1242" s="237"/>
      <c r="P1242" s="237"/>
      <c r="Q1242" s="237"/>
      <c r="R1242" s="237"/>
      <c r="S1242" s="237"/>
      <c r="T1242" s="238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39" t="s">
        <v>145</v>
      </c>
      <c r="AU1242" s="239" t="s">
        <v>143</v>
      </c>
      <c r="AV1242" s="13" t="s">
        <v>81</v>
      </c>
      <c r="AW1242" s="13" t="s">
        <v>30</v>
      </c>
      <c r="AX1242" s="13" t="s">
        <v>73</v>
      </c>
      <c r="AY1242" s="239" t="s">
        <v>135</v>
      </c>
    </row>
    <row r="1243" s="13" customFormat="1">
      <c r="A1243" s="13"/>
      <c r="B1243" s="229"/>
      <c r="C1243" s="230"/>
      <c r="D1243" s="231" t="s">
        <v>145</v>
      </c>
      <c r="E1243" s="232" t="s">
        <v>1</v>
      </c>
      <c r="F1243" s="233" t="s">
        <v>184</v>
      </c>
      <c r="G1243" s="230"/>
      <c r="H1243" s="232" t="s">
        <v>1</v>
      </c>
      <c r="I1243" s="234"/>
      <c r="J1243" s="230"/>
      <c r="K1243" s="230"/>
      <c r="L1243" s="235"/>
      <c r="M1243" s="236"/>
      <c r="N1243" s="237"/>
      <c r="O1243" s="237"/>
      <c r="P1243" s="237"/>
      <c r="Q1243" s="237"/>
      <c r="R1243" s="237"/>
      <c r="S1243" s="237"/>
      <c r="T1243" s="238"/>
      <c r="U1243" s="13"/>
      <c r="V1243" s="13"/>
      <c r="W1243" s="13"/>
      <c r="X1243" s="13"/>
      <c r="Y1243" s="13"/>
      <c r="Z1243" s="13"/>
      <c r="AA1243" s="13"/>
      <c r="AB1243" s="13"/>
      <c r="AC1243" s="13"/>
      <c r="AD1243" s="13"/>
      <c r="AE1243" s="13"/>
      <c r="AT1243" s="239" t="s">
        <v>145</v>
      </c>
      <c r="AU1243" s="239" t="s">
        <v>143</v>
      </c>
      <c r="AV1243" s="13" t="s">
        <v>81</v>
      </c>
      <c r="AW1243" s="13" t="s">
        <v>30</v>
      </c>
      <c r="AX1243" s="13" t="s">
        <v>73</v>
      </c>
      <c r="AY1243" s="239" t="s">
        <v>135</v>
      </c>
    </row>
    <row r="1244" s="14" customFormat="1">
      <c r="A1244" s="14"/>
      <c r="B1244" s="240"/>
      <c r="C1244" s="241"/>
      <c r="D1244" s="231" t="s">
        <v>145</v>
      </c>
      <c r="E1244" s="242" t="s">
        <v>1</v>
      </c>
      <c r="F1244" s="243" t="s">
        <v>1552</v>
      </c>
      <c r="G1244" s="241"/>
      <c r="H1244" s="244">
        <v>6.6340000000000003</v>
      </c>
      <c r="I1244" s="245"/>
      <c r="J1244" s="241"/>
      <c r="K1244" s="241"/>
      <c r="L1244" s="246"/>
      <c r="M1244" s="247"/>
      <c r="N1244" s="248"/>
      <c r="O1244" s="248"/>
      <c r="P1244" s="248"/>
      <c r="Q1244" s="248"/>
      <c r="R1244" s="248"/>
      <c r="S1244" s="248"/>
      <c r="T1244" s="249"/>
      <c r="U1244" s="14"/>
      <c r="V1244" s="14"/>
      <c r="W1244" s="14"/>
      <c r="X1244" s="14"/>
      <c r="Y1244" s="14"/>
      <c r="Z1244" s="14"/>
      <c r="AA1244" s="14"/>
      <c r="AB1244" s="14"/>
      <c r="AC1244" s="14"/>
      <c r="AD1244" s="14"/>
      <c r="AE1244" s="14"/>
      <c r="AT1244" s="250" t="s">
        <v>145</v>
      </c>
      <c r="AU1244" s="250" t="s">
        <v>143</v>
      </c>
      <c r="AV1244" s="14" t="s">
        <v>143</v>
      </c>
      <c r="AW1244" s="14" t="s">
        <v>30</v>
      </c>
      <c r="AX1244" s="14" t="s">
        <v>73</v>
      </c>
      <c r="AY1244" s="250" t="s">
        <v>135</v>
      </c>
    </row>
    <row r="1245" s="13" customFormat="1">
      <c r="A1245" s="13"/>
      <c r="B1245" s="229"/>
      <c r="C1245" s="230"/>
      <c r="D1245" s="231" t="s">
        <v>145</v>
      </c>
      <c r="E1245" s="232" t="s">
        <v>1</v>
      </c>
      <c r="F1245" s="233" t="s">
        <v>175</v>
      </c>
      <c r="G1245" s="230"/>
      <c r="H1245" s="232" t="s">
        <v>1</v>
      </c>
      <c r="I1245" s="234"/>
      <c r="J1245" s="230"/>
      <c r="K1245" s="230"/>
      <c r="L1245" s="235"/>
      <c r="M1245" s="236"/>
      <c r="N1245" s="237"/>
      <c r="O1245" s="237"/>
      <c r="P1245" s="237"/>
      <c r="Q1245" s="237"/>
      <c r="R1245" s="237"/>
      <c r="S1245" s="237"/>
      <c r="T1245" s="238"/>
      <c r="U1245" s="13"/>
      <c r="V1245" s="13"/>
      <c r="W1245" s="13"/>
      <c r="X1245" s="13"/>
      <c r="Y1245" s="13"/>
      <c r="Z1245" s="13"/>
      <c r="AA1245" s="13"/>
      <c r="AB1245" s="13"/>
      <c r="AC1245" s="13"/>
      <c r="AD1245" s="13"/>
      <c r="AE1245" s="13"/>
      <c r="AT1245" s="239" t="s">
        <v>145</v>
      </c>
      <c r="AU1245" s="239" t="s">
        <v>143</v>
      </c>
      <c r="AV1245" s="13" t="s">
        <v>81</v>
      </c>
      <c r="AW1245" s="13" t="s">
        <v>30</v>
      </c>
      <c r="AX1245" s="13" t="s">
        <v>73</v>
      </c>
      <c r="AY1245" s="239" t="s">
        <v>135</v>
      </c>
    </row>
    <row r="1246" s="14" customFormat="1">
      <c r="A1246" s="14"/>
      <c r="B1246" s="240"/>
      <c r="C1246" s="241"/>
      <c r="D1246" s="231" t="s">
        <v>145</v>
      </c>
      <c r="E1246" s="242" t="s">
        <v>1</v>
      </c>
      <c r="F1246" s="243" t="s">
        <v>1553</v>
      </c>
      <c r="G1246" s="241"/>
      <c r="H1246" s="244">
        <v>3.7400000000000002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145</v>
      </c>
      <c r="AU1246" s="250" t="s">
        <v>143</v>
      </c>
      <c r="AV1246" s="14" t="s">
        <v>143</v>
      </c>
      <c r="AW1246" s="14" t="s">
        <v>30</v>
      </c>
      <c r="AX1246" s="14" t="s">
        <v>73</v>
      </c>
      <c r="AY1246" s="250" t="s">
        <v>135</v>
      </c>
    </row>
    <row r="1247" s="15" customFormat="1">
      <c r="A1247" s="15"/>
      <c r="B1247" s="251"/>
      <c r="C1247" s="252"/>
      <c r="D1247" s="231" t="s">
        <v>145</v>
      </c>
      <c r="E1247" s="253" t="s">
        <v>1</v>
      </c>
      <c r="F1247" s="254" t="s">
        <v>153</v>
      </c>
      <c r="G1247" s="252"/>
      <c r="H1247" s="255">
        <v>10.374000000000001</v>
      </c>
      <c r="I1247" s="256"/>
      <c r="J1247" s="252"/>
      <c r="K1247" s="252"/>
      <c r="L1247" s="257"/>
      <c r="M1247" s="258"/>
      <c r="N1247" s="259"/>
      <c r="O1247" s="259"/>
      <c r="P1247" s="259"/>
      <c r="Q1247" s="259"/>
      <c r="R1247" s="259"/>
      <c r="S1247" s="259"/>
      <c r="T1247" s="260"/>
      <c r="U1247" s="15"/>
      <c r="V1247" s="15"/>
      <c r="W1247" s="15"/>
      <c r="X1247" s="15"/>
      <c r="Y1247" s="15"/>
      <c r="Z1247" s="15"/>
      <c r="AA1247" s="15"/>
      <c r="AB1247" s="15"/>
      <c r="AC1247" s="15"/>
      <c r="AD1247" s="15"/>
      <c r="AE1247" s="15"/>
      <c r="AT1247" s="261" t="s">
        <v>145</v>
      </c>
      <c r="AU1247" s="261" t="s">
        <v>143</v>
      </c>
      <c r="AV1247" s="15" t="s">
        <v>142</v>
      </c>
      <c r="AW1247" s="15" t="s">
        <v>30</v>
      </c>
      <c r="AX1247" s="15" t="s">
        <v>81</v>
      </c>
      <c r="AY1247" s="261" t="s">
        <v>135</v>
      </c>
    </row>
    <row r="1248" s="2" customFormat="1" ht="24.15" customHeight="1">
      <c r="A1248" s="38"/>
      <c r="B1248" s="39"/>
      <c r="C1248" s="215" t="s">
        <v>1554</v>
      </c>
      <c r="D1248" s="215" t="s">
        <v>138</v>
      </c>
      <c r="E1248" s="216" t="s">
        <v>1555</v>
      </c>
      <c r="F1248" s="217" t="s">
        <v>1556</v>
      </c>
      <c r="G1248" s="218" t="s">
        <v>324</v>
      </c>
      <c r="H1248" s="219">
        <v>10.374000000000001</v>
      </c>
      <c r="I1248" s="220"/>
      <c r="J1248" s="221">
        <f>ROUND(I1248*H1248,2)</f>
        <v>0</v>
      </c>
      <c r="K1248" s="222"/>
      <c r="L1248" s="44"/>
      <c r="M1248" s="223" t="s">
        <v>1</v>
      </c>
      <c r="N1248" s="224" t="s">
        <v>39</v>
      </c>
      <c r="O1248" s="91"/>
      <c r="P1248" s="225">
        <f>O1248*H1248</f>
        <v>0</v>
      </c>
      <c r="Q1248" s="225">
        <v>2.0000000000000002E-05</v>
      </c>
      <c r="R1248" s="225">
        <f>Q1248*H1248</f>
        <v>0.00020748000000000004</v>
      </c>
      <c r="S1248" s="225">
        <v>0</v>
      </c>
      <c r="T1248" s="226">
        <f>S1248*H1248</f>
        <v>0</v>
      </c>
      <c r="U1248" s="38"/>
      <c r="V1248" s="38"/>
      <c r="W1248" s="38"/>
      <c r="X1248" s="38"/>
      <c r="Y1248" s="38"/>
      <c r="Z1248" s="38"/>
      <c r="AA1248" s="38"/>
      <c r="AB1248" s="38"/>
      <c r="AC1248" s="38"/>
      <c r="AD1248" s="38"/>
      <c r="AE1248" s="38"/>
      <c r="AR1248" s="227" t="s">
        <v>258</v>
      </c>
      <c r="AT1248" s="227" t="s">
        <v>138</v>
      </c>
      <c r="AU1248" s="227" t="s">
        <v>143</v>
      </c>
      <c r="AY1248" s="17" t="s">
        <v>135</v>
      </c>
      <c r="BE1248" s="228">
        <f>IF(N1248="základní",J1248,0)</f>
        <v>0</v>
      </c>
      <c r="BF1248" s="228">
        <f>IF(N1248="snížená",J1248,0)</f>
        <v>0</v>
      </c>
      <c r="BG1248" s="228">
        <f>IF(N1248="zákl. přenesená",J1248,0)</f>
        <v>0</v>
      </c>
      <c r="BH1248" s="228">
        <f>IF(N1248="sníž. přenesená",J1248,0)</f>
        <v>0</v>
      </c>
      <c r="BI1248" s="228">
        <f>IF(N1248="nulová",J1248,0)</f>
        <v>0</v>
      </c>
      <c r="BJ1248" s="17" t="s">
        <v>143</v>
      </c>
      <c r="BK1248" s="228">
        <f>ROUND(I1248*H1248,2)</f>
        <v>0</v>
      </c>
      <c r="BL1248" s="17" t="s">
        <v>258</v>
      </c>
      <c r="BM1248" s="227" t="s">
        <v>1557</v>
      </c>
    </row>
    <row r="1249" s="13" customFormat="1">
      <c r="A1249" s="13"/>
      <c r="B1249" s="229"/>
      <c r="C1249" s="230"/>
      <c r="D1249" s="231" t="s">
        <v>145</v>
      </c>
      <c r="E1249" s="232" t="s">
        <v>1</v>
      </c>
      <c r="F1249" s="233" t="s">
        <v>1551</v>
      </c>
      <c r="G1249" s="230"/>
      <c r="H1249" s="232" t="s">
        <v>1</v>
      </c>
      <c r="I1249" s="234"/>
      <c r="J1249" s="230"/>
      <c r="K1249" s="230"/>
      <c r="L1249" s="235"/>
      <c r="M1249" s="236"/>
      <c r="N1249" s="237"/>
      <c r="O1249" s="237"/>
      <c r="P1249" s="237"/>
      <c r="Q1249" s="237"/>
      <c r="R1249" s="237"/>
      <c r="S1249" s="237"/>
      <c r="T1249" s="238"/>
      <c r="U1249" s="13"/>
      <c r="V1249" s="13"/>
      <c r="W1249" s="13"/>
      <c r="X1249" s="13"/>
      <c r="Y1249" s="13"/>
      <c r="Z1249" s="13"/>
      <c r="AA1249" s="13"/>
      <c r="AB1249" s="13"/>
      <c r="AC1249" s="13"/>
      <c r="AD1249" s="13"/>
      <c r="AE1249" s="13"/>
      <c r="AT1249" s="239" t="s">
        <v>145</v>
      </c>
      <c r="AU1249" s="239" t="s">
        <v>143</v>
      </c>
      <c r="AV1249" s="13" t="s">
        <v>81</v>
      </c>
      <c r="AW1249" s="13" t="s">
        <v>30</v>
      </c>
      <c r="AX1249" s="13" t="s">
        <v>73</v>
      </c>
      <c r="AY1249" s="239" t="s">
        <v>135</v>
      </c>
    </row>
    <row r="1250" s="13" customFormat="1">
      <c r="A1250" s="13"/>
      <c r="B1250" s="229"/>
      <c r="C1250" s="230"/>
      <c r="D1250" s="231" t="s">
        <v>145</v>
      </c>
      <c r="E1250" s="232" t="s">
        <v>1</v>
      </c>
      <c r="F1250" s="233" t="s">
        <v>184</v>
      </c>
      <c r="G1250" s="230"/>
      <c r="H1250" s="232" t="s">
        <v>1</v>
      </c>
      <c r="I1250" s="234"/>
      <c r="J1250" s="230"/>
      <c r="K1250" s="230"/>
      <c r="L1250" s="235"/>
      <c r="M1250" s="236"/>
      <c r="N1250" s="237"/>
      <c r="O1250" s="237"/>
      <c r="P1250" s="237"/>
      <c r="Q1250" s="237"/>
      <c r="R1250" s="237"/>
      <c r="S1250" s="237"/>
      <c r="T1250" s="23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9" t="s">
        <v>145</v>
      </c>
      <c r="AU1250" s="239" t="s">
        <v>143</v>
      </c>
      <c r="AV1250" s="13" t="s">
        <v>81</v>
      </c>
      <c r="AW1250" s="13" t="s">
        <v>30</v>
      </c>
      <c r="AX1250" s="13" t="s">
        <v>73</v>
      </c>
      <c r="AY1250" s="239" t="s">
        <v>135</v>
      </c>
    </row>
    <row r="1251" s="14" customFormat="1">
      <c r="A1251" s="14"/>
      <c r="B1251" s="240"/>
      <c r="C1251" s="241"/>
      <c r="D1251" s="231" t="s">
        <v>145</v>
      </c>
      <c r="E1251" s="242" t="s">
        <v>1</v>
      </c>
      <c r="F1251" s="243" t="s">
        <v>1552</v>
      </c>
      <c r="G1251" s="241"/>
      <c r="H1251" s="244">
        <v>6.6340000000000003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145</v>
      </c>
      <c r="AU1251" s="250" t="s">
        <v>143</v>
      </c>
      <c r="AV1251" s="14" t="s">
        <v>143</v>
      </c>
      <c r="AW1251" s="14" t="s">
        <v>30</v>
      </c>
      <c r="AX1251" s="14" t="s">
        <v>73</v>
      </c>
      <c r="AY1251" s="250" t="s">
        <v>135</v>
      </c>
    </row>
    <row r="1252" s="13" customFormat="1">
      <c r="A1252" s="13"/>
      <c r="B1252" s="229"/>
      <c r="C1252" s="230"/>
      <c r="D1252" s="231" t="s">
        <v>145</v>
      </c>
      <c r="E1252" s="232" t="s">
        <v>1</v>
      </c>
      <c r="F1252" s="233" t="s">
        <v>175</v>
      </c>
      <c r="G1252" s="230"/>
      <c r="H1252" s="232" t="s">
        <v>1</v>
      </c>
      <c r="I1252" s="234"/>
      <c r="J1252" s="230"/>
      <c r="K1252" s="230"/>
      <c r="L1252" s="235"/>
      <c r="M1252" s="236"/>
      <c r="N1252" s="237"/>
      <c r="O1252" s="237"/>
      <c r="P1252" s="237"/>
      <c r="Q1252" s="237"/>
      <c r="R1252" s="237"/>
      <c r="S1252" s="237"/>
      <c r="T1252" s="238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39" t="s">
        <v>145</v>
      </c>
      <c r="AU1252" s="239" t="s">
        <v>143</v>
      </c>
      <c r="AV1252" s="13" t="s">
        <v>81</v>
      </c>
      <c r="AW1252" s="13" t="s">
        <v>30</v>
      </c>
      <c r="AX1252" s="13" t="s">
        <v>73</v>
      </c>
      <c r="AY1252" s="239" t="s">
        <v>135</v>
      </c>
    </row>
    <row r="1253" s="14" customFormat="1">
      <c r="A1253" s="14"/>
      <c r="B1253" s="240"/>
      <c r="C1253" s="241"/>
      <c r="D1253" s="231" t="s">
        <v>145</v>
      </c>
      <c r="E1253" s="242" t="s">
        <v>1</v>
      </c>
      <c r="F1253" s="243" t="s">
        <v>1553</v>
      </c>
      <c r="G1253" s="241"/>
      <c r="H1253" s="244">
        <v>3.7400000000000002</v>
      </c>
      <c r="I1253" s="245"/>
      <c r="J1253" s="241"/>
      <c r="K1253" s="241"/>
      <c r="L1253" s="246"/>
      <c r="M1253" s="247"/>
      <c r="N1253" s="248"/>
      <c r="O1253" s="248"/>
      <c r="P1253" s="248"/>
      <c r="Q1253" s="248"/>
      <c r="R1253" s="248"/>
      <c r="S1253" s="248"/>
      <c r="T1253" s="249"/>
      <c r="U1253" s="14"/>
      <c r="V1253" s="14"/>
      <c r="W1253" s="14"/>
      <c r="X1253" s="14"/>
      <c r="Y1253" s="14"/>
      <c r="Z1253" s="14"/>
      <c r="AA1253" s="14"/>
      <c r="AB1253" s="14"/>
      <c r="AC1253" s="14"/>
      <c r="AD1253" s="14"/>
      <c r="AE1253" s="14"/>
      <c r="AT1253" s="250" t="s">
        <v>145</v>
      </c>
      <c r="AU1253" s="250" t="s">
        <v>143</v>
      </c>
      <c r="AV1253" s="14" t="s">
        <v>143</v>
      </c>
      <c r="AW1253" s="14" t="s">
        <v>30</v>
      </c>
      <c r="AX1253" s="14" t="s">
        <v>73</v>
      </c>
      <c r="AY1253" s="250" t="s">
        <v>135</v>
      </c>
    </row>
    <row r="1254" s="15" customFormat="1">
      <c r="A1254" s="15"/>
      <c r="B1254" s="251"/>
      <c r="C1254" s="252"/>
      <c r="D1254" s="231" t="s">
        <v>145</v>
      </c>
      <c r="E1254" s="253" t="s">
        <v>1</v>
      </c>
      <c r="F1254" s="254" t="s">
        <v>153</v>
      </c>
      <c r="G1254" s="252"/>
      <c r="H1254" s="255">
        <v>10.374000000000001</v>
      </c>
      <c r="I1254" s="256"/>
      <c r="J1254" s="252"/>
      <c r="K1254" s="252"/>
      <c r="L1254" s="257"/>
      <c r="M1254" s="258"/>
      <c r="N1254" s="259"/>
      <c r="O1254" s="259"/>
      <c r="P1254" s="259"/>
      <c r="Q1254" s="259"/>
      <c r="R1254" s="259"/>
      <c r="S1254" s="259"/>
      <c r="T1254" s="260"/>
      <c r="U1254" s="15"/>
      <c r="V1254" s="15"/>
      <c r="W1254" s="15"/>
      <c r="X1254" s="15"/>
      <c r="Y1254" s="15"/>
      <c r="Z1254" s="15"/>
      <c r="AA1254" s="15"/>
      <c r="AB1254" s="15"/>
      <c r="AC1254" s="15"/>
      <c r="AD1254" s="15"/>
      <c r="AE1254" s="15"/>
      <c r="AT1254" s="261" t="s">
        <v>145</v>
      </c>
      <c r="AU1254" s="261" t="s">
        <v>143</v>
      </c>
      <c r="AV1254" s="15" t="s">
        <v>142</v>
      </c>
      <c r="AW1254" s="15" t="s">
        <v>30</v>
      </c>
      <c r="AX1254" s="15" t="s">
        <v>81</v>
      </c>
      <c r="AY1254" s="261" t="s">
        <v>135</v>
      </c>
    </row>
    <row r="1255" s="2" customFormat="1" ht="16.5" customHeight="1">
      <c r="A1255" s="38"/>
      <c r="B1255" s="39"/>
      <c r="C1255" s="215" t="s">
        <v>1558</v>
      </c>
      <c r="D1255" s="215" t="s">
        <v>138</v>
      </c>
      <c r="E1255" s="216" t="s">
        <v>1559</v>
      </c>
      <c r="F1255" s="217" t="s">
        <v>1560</v>
      </c>
      <c r="G1255" s="218" t="s">
        <v>141</v>
      </c>
      <c r="H1255" s="219">
        <v>1</v>
      </c>
      <c r="I1255" s="220"/>
      <c r="J1255" s="221">
        <f>ROUND(I1255*H1255,2)</f>
        <v>0</v>
      </c>
      <c r="K1255" s="222"/>
      <c r="L1255" s="44"/>
      <c r="M1255" s="223" t="s">
        <v>1</v>
      </c>
      <c r="N1255" s="224" t="s">
        <v>39</v>
      </c>
      <c r="O1255" s="91"/>
      <c r="P1255" s="225">
        <f>O1255*H1255</f>
        <v>0</v>
      </c>
      <c r="Q1255" s="225">
        <v>0.00018000000000000001</v>
      </c>
      <c r="R1255" s="225">
        <f>Q1255*H1255</f>
        <v>0.00018000000000000001</v>
      </c>
      <c r="S1255" s="225">
        <v>0</v>
      </c>
      <c r="T1255" s="226">
        <f>S1255*H1255</f>
        <v>0</v>
      </c>
      <c r="U1255" s="38"/>
      <c r="V1255" s="38"/>
      <c r="W1255" s="38"/>
      <c r="X1255" s="38"/>
      <c r="Y1255" s="38"/>
      <c r="Z1255" s="38"/>
      <c r="AA1255" s="38"/>
      <c r="AB1255" s="38"/>
      <c r="AC1255" s="38"/>
      <c r="AD1255" s="38"/>
      <c r="AE1255" s="38"/>
      <c r="AR1255" s="227" t="s">
        <v>258</v>
      </c>
      <c r="AT1255" s="227" t="s">
        <v>138</v>
      </c>
      <c r="AU1255" s="227" t="s">
        <v>143</v>
      </c>
      <c r="AY1255" s="17" t="s">
        <v>135</v>
      </c>
      <c r="BE1255" s="228">
        <f>IF(N1255="základní",J1255,0)</f>
        <v>0</v>
      </c>
      <c r="BF1255" s="228">
        <f>IF(N1255="snížená",J1255,0)</f>
        <v>0</v>
      </c>
      <c r="BG1255" s="228">
        <f>IF(N1255="zákl. přenesená",J1255,0)</f>
        <v>0</v>
      </c>
      <c r="BH1255" s="228">
        <f>IF(N1255="sníž. přenesená",J1255,0)</f>
        <v>0</v>
      </c>
      <c r="BI1255" s="228">
        <f>IF(N1255="nulová",J1255,0)</f>
        <v>0</v>
      </c>
      <c r="BJ1255" s="17" t="s">
        <v>143</v>
      </c>
      <c r="BK1255" s="228">
        <f>ROUND(I1255*H1255,2)</f>
        <v>0</v>
      </c>
      <c r="BL1255" s="17" t="s">
        <v>258</v>
      </c>
      <c r="BM1255" s="227" t="s">
        <v>1561</v>
      </c>
    </row>
    <row r="1256" s="13" customFormat="1">
      <c r="A1256" s="13"/>
      <c r="B1256" s="229"/>
      <c r="C1256" s="230"/>
      <c r="D1256" s="231" t="s">
        <v>145</v>
      </c>
      <c r="E1256" s="232" t="s">
        <v>1</v>
      </c>
      <c r="F1256" s="233" t="s">
        <v>1562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145</v>
      </c>
      <c r="AU1256" s="239" t="s">
        <v>143</v>
      </c>
      <c r="AV1256" s="13" t="s">
        <v>81</v>
      </c>
      <c r="AW1256" s="13" t="s">
        <v>30</v>
      </c>
      <c r="AX1256" s="13" t="s">
        <v>73</v>
      </c>
      <c r="AY1256" s="239" t="s">
        <v>135</v>
      </c>
    </row>
    <row r="1257" s="14" customFormat="1">
      <c r="A1257" s="14"/>
      <c r="B1257" s="240"/>
      <c r="C1257" s="241"/>
      <c r="D1257" s="231" t="s">
        <v>145</v>
      </c>
      <c r="E1257" s="242" t="s">
        <v>1</v>
      </c>
      <c r="F1257" s="243" t="s">
        <v>81</v>
      </c>
      <c r="G1257" s="241"/>
      <c r="H1257" s="244">
        <v>1</v>
      </c>
      <c r="I1257" s="245"/>
      <c r="J1257" s="241"/>
      <c r="K1257" s="241"/>
      <c r="L1257" s="246"/>
      <c r="M1257" s="247"/>
      <c r="N1257" s="248"/>
      <c r="O1257" s="248"/>
      <c r="P1257" s="248"/>
      <c r="Q1257" s="248"/>
      <c r="R1257" s="248"/>
      <c r="S1257" s="248"/>
      <c r="T1257" s="249"/>
      <c r="U1257" s="14"/>
      <c r="V1257" s="14"/>
      <c r="W1257" s="14"/>
      <c r="X1257" s="14"/>
      <c r="Y1257" s="14"/>
      <c r="Z1257" s="14"/>
      <c r="AA1257" s="14"/>
      <c r="AB1257" s="14"/>
      <c r="AC1257" s="14"/>
      <c r="AD1257" s="14"/>
      <c r="AE1257" s="14"/>
      <c r="AT1257" s="250" t="s">
        <v>145</v>
      </c>
      <c r="AU1257" s="250" t="s">
        <v>143</v>
      </c>
      <c r="AV1257" s="14" t="s">
        <v>143</v>
      </c>
      <c r="AW1257" s="14" t="s">
        <v>30</v>
      </c>
      <c r="AX1257" s="14" t="s">
        <v>81</v>
      </c>
      <c r="AY1257" s="250" t="s">
        <v>135</v>
      </c>
    </row>
    <row r="1258" s="2" customFormat="1" ht="24.15" customHeight="1">
      <c r="A1258" s="38"/>
      <c r="B1258" s="39"/>
      <c r="C1258" s="215" t="s">
        <v>1563</v>
      </c>
      <c r="D1258" s="215" t="s">
        <v>138</v>
      </c>
      <c r="E1258" s="216" t="s">
        <v>1564</v>
      </c>
      <c r="F1258" s="217" t="s">
        <v>1565</v>
      </c>
      <c r="G1258" s="218" t="s">
        <v>166</v>
      </c>
      <c r="H1258" s="219">
        <v>4.1100000000000003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5.0000000000000002E-05</v>
      </c>
      <c r="R1258" s="225">
        <f>Q1258*H1258</f>
        <v>0.00020550000000000004</v>
      </c>
      <c r="S1258" s="225">
        <v>0</v>
      </c>
      <c r="T1258" s="226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258</v>
      </c>
      <c r="AT1258" s="227" t="s">
        <v>138</v>
      </c>
      <c r="AU1258" s="227" t="s">
        <v>143</v>
      </c>
      <c r="AY1258" s="17" t="s">
        <v>135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143</v>
      </c>
      <c r="BK1258" s="228">
        <f>ROUND(I1258*H1258,2)</f>
        <v>0</v>
      </c>
      <c r="BL1258" s="17" t="s">
        <v>258</v>
      </c>
      <c r="BM1258" s="227" t="s">
        <v>1566</v>
      </c>
    </row>
    <row r="1259" s="13" customFormat="1">
      <c r="A1259" s="13"/>
      <c r="B1259" s="229"/>
      <c r="C1259" s="230"/>
      <c r="D1259" s="231" t="s">
        <v>145</v>
      </c>
      <c r="E1259" s="232" t="s">
        <v>1</v>
      </c>
      <c r="F1259" s="233" t="s">
        <v>184</v>
      </c>
      <c r="G1259" s="230"/>
      <c r="H1259" s="232" t="s">
        <v>1</v>
      </c>
      <c r="I1259" s="234"/>
      <c r="J1259" s="230"/>
      <c r="K1259" s="230"/>
      <c r="L1259" s="235"/>
      <c r="M1259" s="236"/>
      <c r="N1259" s="237"/>
      <c r="O1259" s="237"/>
      <c r="P1259" s="237"/>
      <c r="Q1259" s="237"/>
      <c r="R1259" s="237"/>
      <c r="S1259" s="237"/>
      <c r="T1259" s="238"/>
      <c r="U1259" s="13"/>
      <c r="V1259" s="13"/>
      <c r="W1259" s="13"/>
      <c r="X1259" s="13"/>
      <c r="Y1259" s="13"/>
      <c r="Z1259" s="13"/>
      <c r="AA1259" s="13"/>
      <c r="AB1259" s="13"/>
      <c r="AC1259" s="13"/>
      <c r="AD1259" s="13"/>
      <c r="AE1259" s="13"/>
      <c r="AT1259" s="239" t="s">
        <v>145</v>
      </c>
      <c r="AU1259" s="239" t="s">
        <v>143</v>
      </c>
      <c r="AV1259" s="13" t="s">
        <v>81</v>
      </c>
      <c r="AW1259" s="13" t="s">
        <v>30</v>
      </c>
      <c r="AX1259" s="13" t="s">
        <v>73</v>
      </c>
      <c r="AY1259" s="239" t="s">
        <v>135</v>
      </c>
    </row>
    <row r="1260" s="14" customFormat="1">
      <c r="A1260" s="14"/>
      <c r="B1260" s="240"/>
      <c r="C1260" s="241"/>
      <c r="D1260" s="231" t="s">
        <v>145</v>
      </c>
      <c r="E1260" s="242" t="s">
        <v>1</v>
      </c>
      <c r="F1260" s="243" t="s">
        <v>185</v>
      </c>
      <c r="G1260" s="241"/>
      <c r="H1260" s="244">
        <v>2.9350000000000001</v>
      </c>
      <c r="I1260" s="245"/>
      <c r="J1260" s="241"/>
      <c r="K1260" s="241"/>
      <c r="L1260" s="246"/>
      <c r="M1260" s="247"/>
      <c r="N1260" s="248"/>
      <c r="O1260" s="248"/>
      <c r="P1260" s="248"/>
      <c r="Q1260" s="248"/>
      <c r="R1260" s="248"/>
      <c r="S1260" s="248"/>
      <c r="T1260" s="249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50" t="s">
        <v>145</v>
      </c>
      <c r="AU1260" s="250" t="s">
        <v>143</v>
      </c>
      <c r="AV1260" s="14" t="s">
        <v>143</v>
      </c>
      <c r="AW1260" s="14" t="s">
        <v>30</v>
      </c>
      <c r="AX1260" s="14" t="s">
        <v>73</v>
      </c>
      <c r="AY1260" s="250" t="s">
        <v>135</v>
      </c>
    </row>
    <row r="1261" s="13" customFormat="1">
      <c r="A1261" s="13"/>
      <c r="B1261" s="229"/>
      <c r="C1261" s="230"/>
      <c r="D1261" s="231" t="s">
        <v>145</v>
      </c>
      <c r="E1261" s="232" t="s">
        <v>1</v>
      </c>
      <c r="F1261" s="233" t="s">
        <v>175</v>
      </c>
      <c r="G1261" s="230"/>
      <c r="H1261" s="232" t="s">
        <v>1</v>
      </c>
      <c r="I1261" s="234"/>
      <c r="J1261" s="230"/>
      <c r="K1261" s="230"/>
      <c r="L1261" s="235"/>
      <c r="M1261" s="236"/>
      <c r="N1261" s="237"/>
      <c r="O1261" s="237"/>
      <c r="P1261" s="237"/>
      <c r="Q1261" s="237"/>
      <c r="R1261" s="237"/>
      <c r="S1261" s="237"/>
      <c r="T1261" s="238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39" t="s">
        <v>145</v>
      </c>
      <c r="AU1261" s="239" t="s">
        <v>143</v>
      </c>
      <c r="AV1261" s="13" t="s">
        <v>81</v>
      </c>
      <c r="AW1261" s="13" t="s">
        <v>30</v>
      </c>
      <c r="AX1261" s="13" t="s">
        <v>73</v>
      </c>
      <c r="AY1261" s="239" t="s">
        <v>135</v>
      </c>
    </row>
    <row r="1262" s="14" customFormat="1">
      <c r="A1262" s="14"/>
      <c r="B1262" s="240"/>
      <c r="C1262" s="241"/>
      <c r="D1262" s="231" t="s">
        <v>145</v>
      </c>
      <c r="E1262" s="242" t="s">
        <v>1</v>
      </c>
      <c r="F1262" s="243" t="s">
        <v>186</v>
      </c>
      <c r="G1262" s="241"/>
      <c r="H1262" s="244">
        <v>1.175</v>
      </c>
      <c r="I1262" s="245"/>
      <c r="J1262" s="241"/>
      <c r="K1262" s="241"/>
      <c r="L1262" s="246"/>
      <c r="M1262" s="247"/>
      <c r="N1262" s="248"/>
      <c r="O1262" s="248"/>
      <c r="P1262" s="248"/>
      <c r="Q1262" s="248"/>
      <c r="R1262" s="248"/>
      <c r="S1262" s="248"/>
      <c r="T1262" s="249"/>
      <c r="U1262" s="14"/>
      <c r="V1262" s="14"/>
      <c r="W1262" s="14"/>
      <c r="X1262" s="14"/>
      <c r="Y1262" s="14"/>
      <c r="Z1262" s="14"/>
      <c r="AA1262" s="14"/>
      <c r="AB1262" s="14"/>
      <c r="AC1262" s="14"/>
      <c r="AD1262" s="14"/>
      <c r="AE1262" s="14"/>
      <c r="AT1262" s="250" t="s">
        <v>145</v>
      </c>
      <c r="AU1262" s="250" t="s">
        <v>143</v>
      </c>
      <c r="AV1262" s="14" t="s">
        <v>143</v>
      </c>
      <c r="AW1262" s="14" t="s">
        <v>30</v>
      </c>
      <c r="AX1262" s="14" t="s">
        <v>73</v>
      </c>
      <c r="AY1262" s="250" t="s">
        <v>135</v>
      </c>
    </row>
    <row r="1263" s="15" customFormat="1">
      <c r="A1263" s="15"/>
      <c r="B1263" s="251"/>
      <c r="C1263" s="252"/>
      <c r="D1263" s="231" t="s">
        <v>145</v>
      </c>
      <c r="E1263" s="253" t="s">
        <v>1</v>
      </c>
      <c r="F1263" s="254" t="s">
        <v>153</v>
      </c>
      <c r="G1263" s="252"/>
      <c r="H1263" s="255">
        <v>4.1100000000000003</v>
      </c>
      <c r="I1263" s="256"/>
      <c r="J1263" s="252"/>
      <c r="K1263" s="252"/>
      <c r="L1263" s="257"/>
      <c r="M1263" s="258"/>
      <c r="N1263" s="259"/>
      <c r="O1263" s="259"/>
      <c r="P1263" s="259"/>
      <c r="Q1263" s="259"/>
      <c r="R1263" s="259"/>
      <c r="S1263" s="259"/>
      <c r="T1263" s="260"/>
      <c r="U1263" s="15"/>
      <c r="V1263" s="15"/>
      <c r="W1263" s="15"/>
      <c r="X1263" s="15"/>
      <c r="Y1263" s="15"/>
      <c r="Z1263" s="15"/>
      <c r="AA1263" s="15"/>
      <c r="AB1263" s="15"/>
      <c r="AC1263" s="15"/>
      <c r="AD1263" s="15"/>
      <c r="AE1263" s="15"/>
      <c r="AT1263" s="261" t="s">
        <v>145</v>
      </c>
      <c r="AU1263" s="261" t="s">
        <v>143</v>
      </c>
      <c r="AV1263" s="15" t="s">
        <v>142</v>
      </c>
      <c r="AW1263" s="15" t="s">
        <v>30</v>
      </c>
      <c r="AX1263" s="15" t="s">
        <v>81</v>
      </c>
      <c r="AY1263" s="261" t="s">
        <v>135</v>
      </c>
    </row>
    <row r="1264" s="2" customFormat="1" ht="24.15" customHeight="1">
      <c r="A1264" s="38"/>
      <c r="B1264" s="39"/>
      <c r="C1264" s="215" t="s">
        <v>1567</v>
      </c>
      <c r="D1264" s="215" t="s">
        <v>138</v>
      </c>
      <c r="E1264" s="216" t="s">
        <v>1568</v>
      </c>
      <c r="F1264" s="217" t="s">
        <v>1569</v>
      </c>
      <c r="G1264" s="218" t="s">
        <v>149</v>
      </c>
      <c r="H1264" s="219">
        <v>0.20599999999999999</v>
      </c>
      <c r="I1264" s="220"/>
      <c r="J1264" s="221">
        <f>ROUND(I1264*H1264,2)</f>
        <v>0</v>
      </c>
      <c r="K1264" s="222"/>
      <c r="L1264" s="44"/>
      <c r="M1264" s="223" t="s">
        <v>1</v>
      </c>
      <c r="N1264" s="224" t="s">
        <v>39</v>
      </c>
      <c r="O1264" s="91"/>
      <c r="P1264" s="225">
        <f>O1264*H1264</f>
        <v>0</v>
      </c>
      <c r="Q1264" s="225">
        <v>0</v>
      </c>
      <c r="R1264" s="225">
        <f>Q1264*H1264</f>
        <v>0</v>
      </c>
      <c r="S1264" s="225">
        <v>0</v>
      </c>
      <c r="T1264" s="226">
        <f>S1264*H1264</f>
        <v>0</v>
      </c>
      <c r="U1264" s="38"/>
      <c r="V1264" s="38"/>
      <c r="W1264" s="38"/>
      <c r="X1264" s="38"/>
      <c r="Y1264" s="38"/>
      <c r="Z1264" s="38"/>
      <c r="AA1264" s="38"/>
      <c r="AB1264" s="38"/>
      <c r="AC1264" s="38"/>
      <c r="AD1264" s="38"/>
      <c r="AE1264" s="38"/>
      <c r="AR1264" s="227" t="s">
        <v>258</v>
      </c>
      <c r="AT1264" s="227" t="s">
        <v>138</v>
      </c>
      <c r="AU1264" s="227" t="s">
        <v>143</v>
      </c>
      <c r="AY1264" s="17" t="s">
        <v>135</v>
      </c>
      <c r="BE1264" s="228">
        <f>IF(N1264="základní",J1264,0)</f>
        <v>0</v>
      </c>
      <c r="BF1264" s="228">
        <f>IF(N1264="snížená",J1264,0)</f>
        <v>0</v>
      </c>
      <c r="BG1264" s="228">
        <f>IF(N1264="zákl. přenesená",J1264,0)</f>
        <v>0</v>
      </c>
      <c r="BH1264" s="228">
        <f>IF(N1264="sníž. přenesená",J1264,0)</f>
        <v>0</v>
      </c>
      <c r="BI1264" s="228">
        <f>IF(N1264="nulová",J1264,0)</f>
        <v>0</v>
      </c>
      <c r="BJ1264" s="17" t="s">
        <v>143</v>
      </c>
      <c r="BK1264" s="228">
        <f>ROUND(I1264*H1264,2)</f>
        <v>0</v>
      </c>
      <c r="BL1264" s="17" t="s">
        <v>258</v>
      </c>
      <c r="BM1264" s="227" t="s">
        <v>1570</v>
      </c>
    </row>
    <row r="1265" s="2" customFormat="1" ht="33" customHeight="1">
      <c r="A1265" s="38"/>
      <c r="B1265" s="39"/>
      <c r="C1265" s="215" t="s">
        <v>1571</v>
      </c>
      <c r="D1265" s="215" t="s">
        <v>138</v>
      </c>
      <c r="E1265" s="216" t="s">
        <v>1572</v>
      </c>
      <c r="F1265" s="217" t="s">
        <v>1573</v>
      </c>
      <c r="G1265" s="218" t="s">
        <v>149</v>
      </c>
      <c r="H1265" s="219">
        <v>0.41199999999999998</v>
      </c>
      <c r="I1265" s="220"/>
      <c r="J1265" s="221">
        <f>ROUND(I1265*H1265,2)</f>
        <v>0</v>
      </c>
      <c r="K1265" s="222"/>
      <c r="L1265" s="44"/>
      <c r="M1265" s="223" t="s">
        <v>1</v>
      </c>
      <c r="N1265" s="224" t="s">
        <v>39</v>
      </c>
      <c r="O1265" s="91"/>
      <c r="P1265" s="225">
        <f>O1265*H1265</f>
        <v>0</v>
      </c>
      <c r="Q1265" s="225">
        <v>0</v>
      </c>
      <c r="R1265" s="225">
        <f>Q1265*H1265</f>
        <v>0</v>
      </c>
      <c r="S1265" s="225">
        <v>0</v>
      </c>
      <c r="T1265" s="226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27" t="s">
        <v>258</v>
      </c>
      <c r="AT1265" s="227" t="s">
        <v>138</v>
      </c>
      <c r="AU1265" s="227" t="s">
        <v>143</v>
      </c>
      <c r="AY1265" s="17" t="s">
        <v>135</v>
      </c>
      <c r="BE1265" s="228">
        <f>IF(N1265="základní",J1265,0)</f>
        <v>0</v>
      </c>
      <c r="BF1265" s="228">
        <f>IF(N1265="snížená",J1265,0)</f>
        <v>0</v>
      </c>
      <c r="BG1265" s="228">
        <f>IF(N1265="zákl. přenesená",J1265,0)</f>
        <v>0</v>
      </c>
      <c r="BH1265" s="228">
        <f>IF(N1265="sníž. přenesená",J1265,0)</f>
        <v>0</v>
      </c>
      <c r="BI1265" s="228">
        <f>IF(N1265="nulová",J1265,0)</f>
        <v>0</v>
      </c>
      <c r="BJ1265" s="17" t="s">
        <v>143</v>
      </c>
      <c r="BK1265" s="228">
        <f>ROUND(I1265*H1265,2)</f>
        <v>0</v>
      </c>
      <c r="BL1265" s="17" t="s">
        <v>258</v>
      </c>
      <c r="BM1265" s="227" t="s">
        <v>1574</v>
      </c>
    </row>
    <row r="1266" s="14" customFormat="1">
      <c r="A1266" s="14"/>
      <c r="B1266" s="240"/>
      <c r="C1266" s="241"/>
      <c r="D1266" s="231" t="s">
        <v>145</v>
      </c>
      <c r="E1266" s="241"/>
      <c r="F1266" s="243" t="s">
        <v>1575</v>
      </c>
      <c r="G1266" s="241"/>
      <c r="H1266" s="244">
        <v>0.41199999999999998</v>
      </c>
      <c r="I1266" s="245"/>
      <c r="J1266" s="241"/>
      <c r="K1266" s="241"/>
      <c r="L1266" s="246"/>
      <c r="M1266" s="247"/>
      <c r="N1266" s="248"/>
      <c r="O1266" s="248"/>
      <c r="P1266" s="248"/>
      <c r="Q1266" s="248"/>
      <c r="R1266" s="248"/>
      <c r="S1266" s="248"/>
      <c r="T1266" s="249"/>
      <c r="U1266" s="14"/>
      <c r="V1266" s="14"/>
      <c r="W1266" s="14"/>
      <c r="X1266" s="14"/>
      <c r="Y1266" s="14"/>
      <c r="Z1266" s="14"/>
      <c r="AA1266" s="14"/>
      <c r="AB1266" s="14"/>
      <c r="AC1266" s="14"/>
      <c r="AD1266" s="14"/>
      <c r="AE1266" s="14"/>
      <c r="AT1266" s="250" t="s">
        <v>145</v>
      </c>
      <c r="AU1266" s="250" t="s">
        <v>143</v>
      </c>
      <c r="AV1266" s="14" t="s">
        <v>143</v>
      </c>
      <c r="AW1266" s="14" t="s">
        <v>4</v>
      </c>
      <c r="AX1266" s="14" t="s">
        <v>81</v>
      </c>
      <c r="AY1266" s="250" t="s">
        <v>135</v>
      </c>
    </row>
    <row r="1267" s="12" customFormat="1" ht="22.8" customHeight="1">
      <c r="A1267" s="12"/>
      <c r="B1267" s="199"/>
      <c r="C1267" s="200"/>
      <c r="D1267" s="201" t="s">
        <v>72</v>
      </c>
      <c r="E1267" s="213" t="s">
        <v>1576</v>
      </c>
      <c r="F1267" s="213" t="s">
        <v>1577</v>
      </c>
      <c r="G1267" s="200"/>
      <c r="H1267" s="200"/>
      <c r="I1267" s="203"/>
      <c r="J1267" s="214">
        <f>BK1267</f>
        <v>0</v>
      </c>
      <c r="K1267" s="200"/>
      <c r="L1267" s="205"/>
      <c r="M1267" s="206"/>
      <c r="N1267" s="207"/>
      <c r="O1267" s="207"/>
      <c r="P1267" s="208">
        <f>SUM(P1268:P1366)</f>
        <v>0</v>
      </c>
      <c r="Q1267" s="207"/>
      <c r="R1267" s="208">
        <f>SUM(R1268:R1366)</f>
        <v>0.099223420000000007</v>
      </c>
      <c r="S1267" s="207"/>
      <c r="T1267" s="209">
        <f>SUM(T1268:T1366)</f>
        <v>0.088889999999999997</v>
      </c>
      <c r="U1267" s="12"/>
      <c r="V1267" s="12"/>
      <c r="W1267" s="12"/>
      <c r="X1267" s="12"/>
      <c r="Y1267" s="12"/>
      <c r="Z1267" s="12"/>
      <c r="AA1267" s="12"/>
      <c r="AB1267" s="12"/>
      <c r="AC1267" s="12"/>
      <c r="AD1267" s="12"/>
      <c r="AE1267" s="12"/>
      <c r="AR1267" s="210" t="s">
        <v>143</v>
      </c>
      <c r="AT1267" s="211" t="s">
        <v>72</v>
      </c>
      <c r="AU1267" s="211" t="s">
        <v>81</v>
      </c>
      <c r="AY1267" s="210" t="s">
        <v>135</v>
      </c>
      <c r="BK1267" s="212">
        <f>SUM(BK1268:BK1366)</f>
        <v>0</v>
      </c>
    </row>
    <row r="1268" s="2" customFormat="1" ht="24.15" customHeight="1">
      <c r="A1268" s="38"/>
      <c r="B1268" s="39"/>
      <c r="C1268" s="215" t="s">
        <v>1578</v>
      </c>
      <c r="D1268" s="215" t="s">
        <v>138</v>
      </c>
      <c r="E1268" s="216" t="s">
        <v>1579</v>
      </c>
      <c r="F1268" s="217" t="s">
        <v>1580</v>
      </c>
      <c r="G1268" s="218" t="s">
        <v>324</v>
      </c>
      <c r="H1268" s="219">
        <v>28.890000000000001</v>
      </c>
      <c r="I1268" s="220"/>
      <c r="J1268" s="221">
        <f>ROUND(I1268*H1268,2)</f>
        <v>0</v>
      </c>
      <c r="K1268" s="222"/>
      <c r="L1268" s="44"/>
      <c r="M1268" s="223" t="s">
        <v>1</v>
      </c>
      <c r="N1268" s="224" t="s">
        <v>39</v>
      </c>
      <c r="O1268" s="91"/>
      <c r="P1268" s="225">
        <f>O1268*H1268</f>
        <v>0</v>
      </c>
      <c r="Q1268" s="225">
        <v>0</v>
      </c>
      <c r="R1268" s="225">
        <f>Q1268*H1268</f>
        <v>0</v>
      </c>
      <c r="S1268" s="225">
        <v>0.001</v>
      </c>
      <c r="T1268" s="226">
        <f>S1268*H1268</f>
        <v>0.028890000000000002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227" t="s">
        <v>258</v>
      </c>
      <c r="AT1268" s="227" t="s">
        <v>138</v>
      </c>
      <c r="AU1268" s="227" t="s">
        <v>143</v>
      </c>
      <c r="AY1268" s="17" t="s">
        <v>135</v>
      </c>
      <c r="BE1268" s="228">
        <f>IF(N1268="základní",J1268,0)</f>
        <v>0</v>
      </c>
      <c r="BF1268" s="228">
        <f>IF(N1268="snížená",J1268,0)</f>
        <v>0</v>
      </c>
      <c r="BG1268" s="228">
        <f>IF(N1268="zákl. přenesená",J1268,0)</f>
        <v>0</v>
      </c>
      <c r="BH1268" s="228">
        <f>IF(N1268="sníž. přenesená",J1268,0)</f>
        <v>0</v>
      </c>
      <c r="BI1268" s="228">
        <f>IF(N1268="nulová",J1268,0)</f>
        <v>0</v>
      </c>
      <c r="BJ1268" s="17" t="s">
        <v>143</v>
      </c>
      <c r="BK1268" s="228">
        <f>ROUND(I1268*H1268,2)</f>
        <v>0</v>
      </c>
      <c r="BL1268" s="17" t="s">
        <v>258</v>
      </c>
      <c r="BM1268" s="227" t="s">
        <v>1581</v>
      </c>
    </row>
    <row r="1269" s="13" customFormat="1">
      <c r="A1269" s="13"/>
      <c r="B1269" s="229"/>
      <c r="C1269" s="230"/>
      <c r="D1269" s="231" t="s">
        <v>145</v>
      </c>
      <c r="E1269" s="232" t="s">
        <v>1</v>
      </c>
      <c r="F1269" s="233" t="s">
        <v>1582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145</v>
      </c>
      <c r="AU1269" s="239" t="s">
        <v>143</v>
      </c>
      <c r="AV1269" s="13" t="s">
        <v>81</v>
      </c>
      <c r="AW1269" s="13" t="s">
        <v>30</v>
      </c>
      <c r="AX1269" s="13" t="s">
        <v>73</v>
      </c>
      <c r="AY1269" s="239" t="s">
        <v>135</v>
      </c>
    </row>
    <row r="1270" s="14" customFormat="1">
      <c r="A1270" s="14"/>
      <c r="B1270" s="240"/>
      <c r="C1270" s="241"/>
      <c r="D1270" s="231" t="s">
        <v>145</v>
      </c>
      <c r="E1270" s="242" t="s">
        <v>1</v>
      </c>
      <c r="F1270" s="243" t="s">
        <v>1583</v>
      </c>
      <c r="G1270" s="241"/>
      <c r="H1270" s="244">
        <v>14.09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145</v>
      </c>
      <c r="AU1270" s="250" t="s">
        <v>143</v>
      </c>
      <c r="AV1270" s="14" t="s">
        <v>143</v>
      </c>
      <c r="AW1270" s="14" t="s">
        <v>30</v>
      </c>
      <c r="AX1270" s="14" t="s">
        <v>73</v>
      </c>
      <c r="AY1270" s="250" t="s">
        <v>135</v>
      </c>
    </row>
    <row r="1271" s="13" customFormat="1">
      <c r="A1271" s="13"/>
      <c r="B1271" s="229"/>
      <c r="C1271" s="230"/>
      <c r="D1271" s="231" t="s">
        <v>145</v>
      </c>
      <c r="E1271" s="232" t="s">
        <v>1</v>
      </c>
      <c r="F1271" s="233" t="s">
        <v>970</v>
      </c>
      <c r="G1271" s="230"/>
      <c r="H1271" s="232" t="s">
        <v>1</v>
      </c>
      <c r="I1271" s="234"/>
      <c r="J1271" s="230"/>
      <c r="K1271" s="230"/>
      <c r="L1271" s="235"/>
      <c r="M1271" s="236"/>
      <c r="N1271" s="237"/>
      <c r="O1271" s="237"/>
      <c r="P1271" s="237"/>
      <c r="Q1271" s="237"/>
      <c r="R1271" s="237"/>
      <c r="S1271" s="237"/>
      <c r="T1271" s="238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39" t="s">
        <v>145</v>
      </c>
      <c r="AU1271" s="239" t="s">
        <v>143</v>
      </c>
      <c r="AV1271" s="13" t="s">
        <v>81</v>
      </c>
      <c r="AW1271" s="13" t="s">
        <v>30</v>
      </c>
      <c r="AX1271" s="13" t="s">
        <v>73</v>
      </c>
      <c r="AY1271" s="239" t="s">
        <v>135</v>
      </c>
    </row>
    <row r="1272" s="14" customFormat="1">
      <c r="A1272" s="14"/>
      <c r="B1272" s="240"/>
      <c r="C1272" s="241"/>
      <c r="D1272" s="231" t="s">
        <v>145</v>
      </c>
      <c r="E1272" s="242" t="s">
        <v>1</v>
      </c>
      <c r="F1272" s="243" t="s">
        <v>1584</v>
      </c>
      <c r="G1272" s="241"/>
      <c r="H1272" s="244">
        <v>14.800000000000001</v>
      </c>
      <c r="I1272" s="245"/>
      <c r="J1272" s="241"/>
      <c r="K1272" s="241"/>
      <c r="L1272" s="246"/>
      <c r="M1272" s="247"/>
      <c r="N1272" s="248"/>
      <c r="O1272" s="248"/>
      <c r="P1272" s="248"/>
      <c r="Q1272" s="248"/>
      <c r="R1272" s="248"/>
      <c r="S1272" s="248"/>
      <c r="T1272" s="249"/>
      <c r="U1272" s="14"/>
      <c r="V1272" s="14"/>
      <c r="W1272" s="14"/>
      <c r="X1272" s="14"/>
      <c r="Y1272" s="14"/>
      <c r="Z1272" s="14"/>
      <c r="AA1272" s="14"/>
      <c r="AB1272" s="14"/>
      <c r="AC1272" s="14"/>
      <c r="AD1272" s="14"/>
      <c r="AE1272" s="14"/>
      <c r="AT1272" s="250" t="s">
        <v>145</v>
      </c>
      <c r="AU1272" s="250" t="s">
        <v>143</v>
      </c>
      <c r="AV1272" s="14" t="s">
        <v>143</v>
      </c>
      <c r="AW1272" s="14" t="s">
        <v>30</v>
      </c>
      <c r="AX1272" s="14" t="s">
        <v>73</v>
      </c>
      <c r="AY1272" s="250" t="s">
        <v>135</v>
      </c>
    </row>
    <row r="1273" s="15" customFormat="1">
      <c r="A1273" s="15"/>
      <c r="B1273" s="251"/>
      <c r="C1273" s="252"/>
      <c r="D1273" s="231" t="s">
        <v>145</v>
      </c>
      <c r="E1273" s="253" t="s">
        <v>1</v>
      </c>
      <c r="F1273" s="254" t="s">
        <v>153</v>
      </c>
      <c r="G1273" s="252"/>
      <c r="H1273" s="255">
        <v>28.890000000000001</v>
      </c>
      <c r="I1273" s="256"/>
      <c r="J1273" s="252"/>
      <c r="K1273" s="252"/>
      <c r="L1273" s="257"/>
      <c r="M1273" s="258"/>
      <c r="N1273" s="259"/>
      <c r="O1273" s="259"/>
      <c r="P1273" s="259"/>
      <c r="Q1273" s="259"/>
      <c r="R1273" s="259"/>
      <c r="S1273" s="259"/>
      <c r="T1273" s="260"/>
      <c r="U1273" s="15"/>
      <c r="V1273" s="15"/>
      <c r="W1273" s="15"/>
      <c r="X1273" s="15"/>
      <c r="Y1273" s="15"/>
      <c r="Z1273" s="15"/>
      <c r="AA1273" s="15"/>
      <c r="AB1273" s="15"/>
      <c r="AC1273" s="15"/>
      <c r="AD1273" s="15"/>
      <c r="AE1273" s="15"/>
      <c r="AT1273" s="261" t="s">
        <v>145</v>
      </c>
      <c r="AU1273" s="261" t="s">
        <v>143</v>
      </c>
      <c r="AV1273" s="15" t="s">
        <v>142</v>
      </c>
      <c r="AW1273" s="15" t="s">
        <v>30</v>
      </c>
      <c r="AX1273" s="15" t="s">
        <v>81</v>
      </c>
      <c r="AY1273" s="261" t="s">
        <v>135</v>
      </c>
    </row>
    <row r="1274" s="2" customFormat="1" ht="16.5" customHeight="1">
      <c r="A1274" s="38"/>
      <c r="B1274" s="39"/>
      <c r="C1274" s="215" t="s">
        <v>1585</v>
      </c>
      <c r="D1274" s="215" t="s">
        <v>138</v>
      </c>
      <c r="E1274" s="216" t="s">
        <v>1586</v>
      </c>
      <c r="F1274" s="217" t="s">
        <v>1587</v>
      </c>
      <c r="G1274" s="218" t="s">
        <v>324</v>
      </c>
      <c r="H1274" s="219">
        <v>46.890999999999998</v>
      </c>
      <c r="I1274" s="220"/>
      <c r="J1274" s="221">
        <f>ROUND(I1274*H1274,2)</f>
        <v>0</v>
      </c>
      <c r="K1274" s="222"/>
      <c r="L1274" s="44"/>
      <c r="M1274" s="223" t="s">
        <v>1</v>
      </c>
      <c r="N1274" s="224" t="s">
        <v>39</v>
      </c>
      <c r="O1274" s="91"/>
      <c r="P1274" s="225">
        <f>O1274*H1274</f>
        <v>0</v>
      </c>
      <c r="Q1274" s="225">
        <v>0</v>
      </c>
      <c r="R1274" s="225">
        <f>Q1274*H1274</f>
        <v>0</v>
      </c>
      <c r="S1274" s="225">
        <v>0</v>
      </c>
      <c r="T1274" s="226">
        <f>S1274*H1274</f>
        <v>0</v>
      </c>
      <c r="U1274" s="38"/>
      <c r="V1274" s="38"/>
      <c r="W1274" s="38"/>
      <c r="X1274" s="38"/>
      <c r="Y1274" s="38"/>
      <c r="Z1274" s="38"/>
      <c r="AA1274" s="38"/>
      <c r="AB1274" s="38"/>
      <c r="AC1274" s="38"/>
      <c r="AD1274" s="38"/>
      <c r="AE1274" s="38"/>
      <c r="AR1274" s="227" t="s">
        <v>258</v>
      </c>
      <c r="AT1274" s="227" t="s">
        <v>138</v>
      </c>
      <c r="AU1274" s="227" t="s">
        <v>143</v>
      </c>
      <c r="AY1274" s="17" t="s">
        <v>135</v>
      </c>
      <c r="BE1274" s="228">
        <f>IF(N1274="základní",J1274,0)</f>
        <v>0</v>
      </c>
      <c r="BF1274" s="228">
        <f>IF(N1274="snížená",J1274,0)</f>
        <v>0</v>
      </c>
      <c r="BG1274" s="228">
        <f>IF(N1274="zákl. přenesená",J1274,0)</f>
        <v>0</v>
      </c>
      <c r="BH1274" s="228">
        <f>IF(N1274="sníž. přenesená",J1274,0)</f>
        <v>0</v>
      </c>
      <c r="BI1274" s="228">
        <f>IF(N1274="nulová",J1274,0)</f>
        <v>0</v>
      </c>
      <c r="BJ1274" s="17" t="s">
        <v>143</v>
      </c>
      <c r="BK1274" s="228">
        <f>ROUND(I1274*H1274,2)</f>
        <v>0</v>
      </c>
      <c r="BL1274" s="17" t="s">
        <v>258</v>
      </c>
      <c r="BM1274" s="227" t="s">
        <v>1588</v>
      </c>
    </row>
    <row r="1275" s="13" customFormat="1">
      <c r="A1275" s="13"/>
      <c r="B1275" s="229"/>
      <c r="C1275" s="230"/>
      <c r="D1275" s="231" t="s">
        <v>145</v>
      </c>
      <c r="E1275" s="232" t="s">
        <v>1</v>
      </c>
      <c r="F1275" s="233" t="s">
        <v>1589</v>
      </c>
      <c r="G1275" s="230"/>
      <c r="H1275" s="232" t="s">
        <v>1</v>
      </c>
      <c r="I1275" s="234"/>
      <c r="J1275" s="230"/>
      <c r="K1275" s="230"/>
      <c r="L1275" s="235"/>
      <c r="M1275" s="236"/>
      <c r="N1275" s="237"/>
      <c r="O1275" s="237"/>
      <c r="P1275" s="237"/>
      <c r="Q1275" s="237"/>
      <c r="R1275" s="237"/>
      <c r="S1275" s="237"/>
      <c r="T1275" s="238"/>
      <c r="U1275" s="13"/>
      <c r="V1275" s="13"/>
      <c r="W1275" s="13"/>
      <c r="X1275" s="13"/>
      <c r="Y1275" s="13"/>
      <c r="Z1275" s="13"/>
      <c r="AA1275" s="13"/>
      <c r="AB1275" s="13"/>
      <c r="AC1275" s="13"/>
      <c r="AD1275" s="13"/>
      <c r="AE1275" s="13"/>
      <c r="AT1275" s="239" t="s">
        <v>145</v>
      </c>
      <c r="AU1275" s="239" t="s">
        <v>143</v>
      </c>
      <c r="AV1275" s="13" t="s">
        <v>81</v>
      </c>
      <c r="AW1275" s="13" t="s">
        <v>30</v>
      </c>
      <c r="AX1275" s="13" t="s">
        <v>73</v>
      </c>
      <c r="AY1275" s="239" t="s">
        <v>135</v>
      </c>
    </row>
    <row r="1276" s="13" customFormat="1">
      <c r="A1276" s="13"/>
      <c r="B1276" s="229"/>
      <c r="C1276" s="230"/>
      <c r="D1276" s="231" t="s">
        <v>145</v>
      </c>
      <c r="E1276" s="232" t="s">
        <v>1</v>
      </c>
      <c r="F1276" s="233" t="s">
        <v>1582</v>
      </c>
      <c r="G1276" s="230"/>
      <c r="H1276" s="232" t="s">
        <v>1</v>
      </c>
      <c r="I1276" s="234"/>
      <c r="J1276" s="230"/>
      <c r="K1276" s="230"/>
      <c r="L1276" s="235"/>
      <c r="M1276" s="236"/>
      <c r="N1276" s="237"/>
      <c r="O1276" s="237"/>
      <c r="P1276" s="237"/>
      <c r="Q1276" s="237"/>
      <c r="R1276" s="237"/>
      <c r="S1276" s="237"/>
      <c r="T1276" s="238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39" t="s">
        <v>145</v>
      </c>
      <c r="AU1276" s="239" t="s">
        <v>143</v>
      </c>
      <c r="AV1276" s="13" t="s">
        <v>81</v>
      </c>
      <c r="AW1276" s="13" t="s">
        <v>30</v>
      </c>
      <c r="AX1276" s="13" t="s">
        <v>73</v>
      </c>
      <c r="AY1276" s="239" t="s">
        <v>135</v>
      </c>
    </row>
    <row r="1277" s="14" customFormat="1">
      <c r="A1277" s="14"/>
      <c r="B1277" s="240"/>
      <c r="C1277" s="241"/>
      <c r="D1277" s="231" t="s">
        <v>145</v>
      </c>
      <c r="E1277" s="242" t="s">
        <v>1</v>
      </c>
      <c r="F1277" s="243" t="s">
        <v>1583</v>
      </c>
      <c r="G1277" s="241"/>
      <c r="H1277" s="244">
        <v>14.09</v>
      </c>
      <c r="I1277" s="245"/>
      <c r="J1277" s="241"/>
      <c r="K1277" s="241"/>
      <c r="L1277" s="246"/>
      <c r="M1277" s="247"/>
      <c r="N1277" s="248"/>
      <c r="O1277" s="248"/>
      <c r="P1277" s="248"/>
      <c r="Q1277" s="248"/>
      <c r="R1277" s="248"/>
      <c r="S1277" s="248"/>
      <c r="T1277" s="249"/>
      <c r="U1277" s="14"/>
      <c r="V1277" s="14"/>
      <c r="W1277" s="14"/>
      <c r="X1277" s="14"/>
      <c r="Y1277" s="14"/>
      <c r="Z1277" s="14"/>
      <c r="AA1277" s="14"/>
      <c r="AB1277" s="14"/>
      <c r="AC1277" s="14"/>
      <c r="AD1277" s="14"/>
      <c r="AE1277" s="14"/>
      <c r="AT1277" s="250" t="s">
        <v>145</v>
      </c>
      <c r="AU1277" s="250" t="s">
        <v>143</v>
      </c>
      <c r="AV1277" s="14" t="s">
        <v>143</v>
      </c>
      <c r="AW1277" s="14" t="s">
        <v>30</v>
      </c>
      <c r="AX1277" s="14" t="s">
        <v>73</v>
      </c>
      <c r="AY1277" s="250" t="s">
        <v>135</v>
      </c>
    </row>
    <row r="1278" s="13" customFormat="1">
      <c r="A1278" s="13"/>
      <c r="B1278" s="229"/>
      <c r="C1278" s="230"/>
      <c r="D1278" s="231" t="s">
        <v>145</v>
      </c>
      <c r="E1278" s="232" t="s">
        <v>1</v>
      </c>
      <c r="F1278" s="233" t="s">
        <v>970</v>
      </c>
      <c r="G1278" s="230"/>
      <c r="H1278" s="232" t="s">
        <v>1</v>
      </c>
      <c r="I1278" s="234"/>
      <c r="J1278" s="230"/>
      <c r="K1278" s="230"/>
      <c r="L1278" s="235"/>
      <c r="M1278" s="236"/>
      <c r="N1278" s="237"/>
      <c r="O1278" s="237"/>
      <c r="P1278" s="237"/>
      <c r="Q1278" s="237"/>
      <c r="R1278" s="237"/>
      <c r="S1278" s="237"/>
      <c r="T1278" s="238"/>
      <c r="U1278" s="13"/>
      <c r="V1278" s="13"/>
      <c r="W1278" s="13"/>
      <c r="X1278" s="13"/>
      <c r="Y1278" s="13"/>
      <c r="Z1278" s="13"/>
      <c r="AA1278" s="13"/>
      <c r="AB1278" s="13"/>
      <c r="AC1278" s="13"/>
      <c r="AD1278" s="13"/>
      <c r="AE1278" s="13"/>
      <c r="AT1278" s="239" t="s">
        <v>145</v>
      </c>
      <c r="AU1278" s="239" t="s">
        <v>143</v>
      </c>
      <c r="AV1278" s="13" t="s">
        <v>81</v>
      </c>
      <c r="AW1278" s="13" t="s">
        <v>30</v>
      </c>
      <c r="AX1278" s="13" t="s">
        <v>73</v>
      </c>
      <c r="AY1278" s="239" t="s">
        <v>135</v>
      </c>
    </row>
    <row r="1279" s="14" customFormat="1">
      <c r="A1279" s="14"/>
      <c r="B1279" s="240"/>
      <c r="C1279" s="241"/>
      <c r="D1279" s="231" t="s">
        <v>145</v>
      </c>
      <c r="E1279" s="242" t="s">
        <v>1</v>
      </c>
      <c r="F1279" s="243" t="s">
        <v>1584</v>
      </c>
      <c r="G1279" s="241"/>
      <c r="H1279" s="244">
        <v>14.800000000000001</v>
      </c>
      <c r="I1279" s="245"/>
      <c r="J1279" s="241"/>
      <c r="K1279" s="241"/>
      <c r="L1279" s="246"/>
      <c r="M1279" s="247"/>
      <c r="N1279" s="248"/>
      <c r="O1279" s="248"/>
      <c r="P1279" s="248"/>
      <c r="Q1279" s="248"/>
      <c r="R1279" s="248"/>
      <c r="S1279" s="248"/>
      <c r="T1279" s="249"/>
      <c r="U1279" s="14"/>
      <c r="V1279" s="14"/>
      <c r="W1279" s="14"/>
      <c r="X1279" s="14"/>
      <c r="Y1279" s="14"/>
      <c r="Z1279" s="14"/>
      <c r="AA1279" s="14"/>
      <c r="AB1279" s="14"/>
      <c r="AC1279" s="14"/>
      <c r="AD1279" s="14"/>
      <c r="AE1279" s="14"/>
      <c r="AT1279" s="250" t="s">
        <v>145</v>
      </c>
      <c r="AU1279" s="250" t="s">
        <v>143</v>
      </c>
      <c r="AV1279" s="14" t="s">
        <v>143</v>
      </c>
      <c r="AW1279" s="14" t="s">
        <v>30</v>
      </c>
      <c r="AX1279" s="14" t="s">
        <v>73</v>
      </c>
      <c r="AY1279" s="250" t="s">
        <v>135</v>
      </c>
    </row>
    <row r="1280" s="13" customFormat="1">
      <c r="A1280" s="13"/>
      <c r="B1280" s="229"/>
      <c r="C1280" s="230"/>
      <c r="D1280" s="231" t="s">
        <v>145</v>
      </c>
      <c r="E1280" s="232" t="s">
        <v>1</v>
      </c>
      <c r="F1280" s="233" t="s">
        <v>1590</v>
      </c>
      <c r="G1280" s="230"/>
      <c r="H1280" s="232" t="s">
        <v>1</v>
      </c>
      <c r="I1280" s="234"/>
      <c r="J1280" s="230"/>
      <c r="K1280" s="230"/>
      <c r="L1280" s="235"/>
      <c r="M1280" s="236"/>
      <c r="N1280" s="237"/>
      <c r="O1280" s="237"/>
      <c r="P1280" s="237"/>
      <c r="Q1280" s="237"/>
      <c r="R1280" s="237"/>
      <c r="S1280" s="237"/>
      <c r="T1280" s="238"/>
      <c r="U1280" s="13"/>
      <c r="V1280" s="13"/>
      <c r="W1280" s="13"/>
      <c r="X1280" s="13"/>
      <c r="Y1280" s="13"/>
      <c r="Z1280" s="13"/>
      <c r="AA1280" s="13"/>
      <c r="AB1280" s="13"/>
      <c r="AC1280" s="13"/>
      <c r="AD1280" s="13"/>
      <c r="AE1280" s="13"/>
      <c r="AT1280" s="239" t="s">
        <v>145</v>
      </c>
      <c r="AU1280" s="239" t="s">
        <v>143</v>
      </c>
      <c r="AV1280" s="13" t="s">
        <v>81</v>
      </c>
      <c r="AW1280" s="13" t="s">
        <v>30</v>
      </c>
      <c r="AX1280" s="13" t="s">
        <v>73</v>
      </c>
      <c r="AY1280" s="239" t="s">
        <v>135</v>
      </c>
    </row>
    <row r="1281" s="13" customFormat="1">
      <c r="A1281" s="13"/>
      <c r="B1281" s="229"/>
      <c r="C1281" s="230"/>
      <c r="D1281" s="231" t="s">
        <v>145</v>
      </c>
      <c r="E1281" s="232" t="s">
        <v>1</v>
      </c>
      <c r="F1281" s="233" t="s">
        <v>182</v>
      </c>
      <c r="G1281" s="230"/>
      <c r="H1281" s="232" t="s">
        <v>1</v>
      </c>
      <c r="I1281" s="234"/>
      <c r="J1281" s="230"/>
      <c r="K1281" s="230"/>
      <c r="L1281" s="235"/>
      <c r="M1281" s="236"/>
      <c r="N1281" s="237"/>
      <c r="O1281" s="237"/>
      <c r="P1281" s="237"/>
      <c r="Q1281" s="237"/>
      <c r="R1281" s="237"/>
      <c r="S1281" s="237"/>
      <c r="T1281" s="238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39" t="s">
        <v>145</v>
      </c>
      <c r="AU1281" s="239" t="s">
        <v>143</v>
      </c>
      <c r="AV1281" s="13" t="s">
        <v>81</v>
      </c>
      <c r="AW1281" s="13" t="s">
        <v>30</v>
      </c>
      <c r="AX1281" s="13" t="s">
        <v>73</v>
      </c>
      <c r="AY1281" s="239" t="s">
        <v>135</v>
      </c>
    </row>
    <row r="1282" s="14" customFormat="1">
      <c r="A1282" s="14"/>
      <c r="B1282" s="240"/>
      <c r="C1282" s="241"/>
      <c r="D1282" s="231" t="s">
        <v>145</v>
      </c>
      <c r="E1282" s="242" t="s">
        <v>1</v>
      </c>
      <c r="F1282" s="243" t="s">
        <v>255</v>
      </c>
      <c r="G1282" s="241"/>
      <c r="H1282" s="244">
        <v>7.415</v>
      </c>
      <c r="I1282" s="245"/>
      <c r="J1282" s="241"/>
      <c r="K1282" s="241"/>
      <c r="L1282" s="246"/>
      <c r="M1282" s="247"/>
      <c r="N1282" s="248"/>
      <c r="O1282" s="248"/>
      <c r="P1282" s="248"/>
      <c r="Q1282" s="248"/>
      <c r="R1282" s="248"/>
      <c r="S1282" s="248"/>
      <c r="T1282" s="249"/>
      <c r="U1282" s="14"/>
      <c r="V1282" s="14"/>
      <c r="W1282" s="14"/>
      <c r="X1282" s="14"/>
      <c r="Y1282" s="14"/>
      <c r="Z1282" s="14"/>
      <c r="AA1282" s="14"/>
      <c r="AB1282" s="14"/>
      <c r="AC1282" s="14"/>
      <c r="AD1282" s="14"/>
      <c r="AE1282" s="14"/>
      <c r="AT1282" s="250" t="s">
        <v>145</v>
      </c>
      <c r="AU1282" s="250" t="s">
        <v>143</v>
      </c>
      <c r="AV1282" s="14" t="s">
        <v>143</v>
      </c>
      <c r="AW1282" s="14" t="s">
        <v>30</v>
      </c>
      <c r="AX1282" s="14" t="s">
        <v>73</v>
      </c>
      <c r="AY1282" s="250" t="s">
        <v>135</v>
      </c>
    </row>
    <row r="1283" s="13" customFormat="1">
      <c r="A1283" s="13"/>
      <c r="B1283" s="229"/>
      <c r="C1283" s="230"/>
      <c r="D1283" s="231" t="s">
        <v>145</v>
      </c>
      <c r="E1283" s="232" t="s">
        <v>1</v>
      </c>
      <c r="F1283" s="233" t="s">
        <v>173</v>
      </c>
      <c r="G1283" s="230"/>
      <c r="H1283" s="232" t="s">
        <v>1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9" t="s">
        <v>145</v>
      </c>
      <c r="AU1283" s="239" t="s">
        <v>143</v>
      </c>
      <c r="AV1283" s="13" t="s">
        <v>81</v>
      </c>
      <c r="AW1283" s="13" t="s">
        <v>30</v>
      </c>
      <c r="AX1283" s="13" t="s">
        <v>73</v>
      </c>
      <c r="AY1283" s="239" t="s">
        <v>135</v>
      </c>
    </row>
    <row r="1284" s="14" customFormat="1">
      <c r="A1284" s="14"/>
      <c r="B1284" s="240"/>
      <c r="C1284" s="241"/>
      <c r="D1284" s="231" t="s">
        <v>145</v>
      </c>
      <c r="E1284" s="242" t="s">
        <v>1</v>
      </c>
      <c r="F1284" s="243" t="s">
        <v>1591</v>
      </c>
      <c r="G1284" s="241"/>
      <c r="H1284" s="244">
        <v>10.586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145</v>
      </c>
      <c r="AU1284" s="250" t="s">
        <v>143</v>
      </c>
      <c r="AV1284" s="14" t="s">
        <v>143</v>
      </c>
      <c r="AW1284" s="14" t="s">
        <v>30</v>
      </c>
      <c r="AX1284" s="14" t="s">
        <v>73</v>
      </c>
      <c r="AY1284" s="250" t="s">
        <v>135</v>
      </c>
    </row>
    <row r="1285" s="15" customFormat="1">
      <c r="A1285" s="15"/>
      <c r="B1285" s="251"/>
      <c r="C1285" s="252"/>
      <c r="D1285" s="231" t="s">
        <v>145</v>
      </c>
      <c r="E1285" s="253" t="s">
        <v>1</v>
      </c>
      <c r="F1285" s="254" t="s">
        <v>153</v>
      </c>
      <c r="G1285" s="252"/>
      <c r="H1285" s="255">
        <v>46.890999999999998</v>
      </c>
      <c r="I1285" s="256"/>
      <c r="J1285" s="252"/>
      <c r="K1285" s="252"/>
      <c r="L1285" s="257"/>
      <c r="M1285" s="258"/>
      <c r="N1285" s="259"/>
      <c r="O1285" s="259"/>
      <c r="P1285" s="259"/>
      <c r="Q1285" s="259"/>
      <c r="R1285" s="259"/>
      <c r="S1285" s="259"/>
      <c r="T1285" s="260"/>
      <c r="U1285" s="15"/>
      <c r="V1285" s="15"/>
      <c r="W1285" s="15"/>
      <c r="X1285" s="15"/>
      <c r="Y1285" s="15"/>
      <c r="Z1285" s="15"/>
      <c r="AA1285" s="15"/>
      <c r="AB1285" s="15"/>
      <c r="AC1285" s="15"/>
      <c r="AD1285" s="15"/>
      <c r="AE1285" s="15"/>
      <c r="AT1285" s="261" t="s">
        <v>145</v>
      </c>
      <c r="AU1285" s="261" t="s">
        <v>143</v>
      </c>
      <c r="AV1285" s="15" t="s">
        <v>142</v>
      </c>
      <c r="AW1285" s="15" t="s">
        <v>30</v>
      </c>
      <c r="AX1285" s="15" t="s">
        <v>81</v>
      </c>
      <c r="AY1285" s="261" t="s">
        <v>135</v>
      </c>
    </row>
    <row r="1286" s="2" customFormat="1" ht="16.5" customHeight="1">
      <c r="A1286" s="38"/>
      <c r="B1286" s="39"/>
      <c r="C1286" s="262" t="s">
        <v>1592</v>
      </c>
      <c r="D1286" s="262" t="s">
        <v>154</v>
      </c>
      <c r="E1286" s="263" t="s">
        <v>1593</v>
      </c>
      <c r="F1286" s="264" t="s">
        <v>1594</v>
      </c>
      <c r="G1286" s="265" t="s">
        <v>324</v>
      </c>
      <c r="H1286" s="266">
        <v>19.440999999999999</v>
      </c>
      <c r="I1286" s="267"/>
      <c r="J1286" s="268">
        <f>ROUND(I1286*H1286,2)</f>
        <v>0</v>
      </c>
      <c r="K1286" s="269"/>
      <c r="L1286" s="270"/>
      <c r="M1286" s="271" t="s">
        <v>1</v>
      </c>
      <c r="N1286" s="272" t="s">
        <v>39</v>
      </c>
      <c r="O1286" s="91"/>
      <c r="P1286" s="225">
        <f>O1286*H1286</f>
        <v>0</v>
      </c>
      <c r="Q1286" s="225">
        <v>0.00020000000000000001</v>
      </c>
      <c r="R1286" s="225">
        <f>Q1286*H1286</f>
        <v>0.0038882000000000001</v>
      </c>
      <c r="S1286" s="225">
        <v>0</v>
      </c>
      <c r="T1286" s="226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227" t="s">
        <v>335</v>
      </c>
      <c r="AT1286" s="227" t="s">
        <v>154</v>
      </c>
      <c r="AU1286" s="227" t="s">
        <v>143</v>
      </c>
      <c r="AY1286" s="17" t="s">
        <v>135</v>
      </c>
      <c r="BE1286" s="228">
        <f>IF(N1286="základní",J1286,0)</f>
        <v>0</v>
      </c>
      <c r="BF1286" s="228">
        <f>IF(N1286="snížená",J1286,0)</f>
        <v>0</v>
      </c>
      <c r="BG1286" s="228">
        <f>IF(N1286="zákl. přenesená",J1286,0)</f>
        <v>0</v>
      </c>
      <c r="BH1286" s="228">
        <f>IF(N1286="sníž. přenesená",J1286,0)</f>
        <v>0</v>
      </c>
      <c r="BI1286" s="228">
        <f>IF(N1286="nulová",J1286,0)</f>
        <v>0</v>
      </c>
      <c r="BJ1286" s="17" t="s">
        <v>143</v>
      </c>
      <c r="BK1286" s="228">
        <f>ROUND(I1286*H1286,2)</f>
        <v>0</v>
      </c>
      <c r="BL1286" s="17" t="s">
        <v>258</v>
      </c>
      <c r="BM1286" s="227" t="s">
        <v>1595</v>
      </c>
    </row>
    <row r="1287" s="13" customFormat="1">
      <c r="A1287" s="13"/>
      <c r="B1287" s="229"/>
      <c r="C1287" s="230"/>
      <c r="D1287" s="231" t="s">
        <v>145</v>
      </c>
      <c r="E1287" s="232" t="s">
        <v>1</v>
      </c>
      <c r="F1287" s="233" t="s">
        <v>1596</v>
      </c>
      <c r="G1287" s="230"/>
      <c r="H1287" s="232" t="s">
        <v>1</v>
      </c>
      <c r="I1287" s="234"/>
      <c r="J1287" s="230"/>
      <c r="K1287" s="230"/>
      <c r="L1287" s="235"/>
      <c r="M1287" s="236"/>
      <c r="N1287" s="237"/>
      <c r="O1287" s="237"/>
      <c r="P1287" s="237"/>
      <c r="Q1287" s="237"/>
      <c r="R1287" s="237"/>
      <c r="S1287" s="237"/>
      <c r="T1287" s="238"/>
      <c r="U1287" s="13"/>
      <c r="V1287" s="13"/>
      <c r="W1287" s="13"/>
      <c r="X1287" s="13"/>
      <c r="Y1287" s="13"/>
      <c r="Z1287" s="13"/>
      <c r="AA1287" s="13"/>
      <c r="AB1287" s="13"/>
      <c r="AC1287" s="13"/>
      <c r="AD1287" s="13"/>
      <c r="AE1287" s="13"/>
      <c r="AT1287" s="239" t="s">
        <v>145</v>
      </c>
      <c r="AU1287" s="239" t="s">
        <v>143</v>
      </c>
      <c r="AV1287" s="13" t="s">
        <v>81</v>
      </c>
      <c r="AW1287" s="13" t="s">
        <v>30</v>
      </c>
      <c r="AX1287" s="13" t="s">
        <v>73</v>
      </c>
      <c r="AY1287" s="239" t="s">
        <v>135</v>
      </c>
    </row>
    <row r="1288" s="13" customFormat="1">
      <c r="A1288" s="13"/>
      <c r="B1288" s="229"/>
      <c r="C1288" s="230"/>
      <c r="D1288" s="231" t="s">
        <v>145</v>
      </c>
      <c r="E1288" s="232" t="s">
        <v>1</v>
      </c>
      <c r="F1288" s="233" t="s">
        <v>182</v>
      </c>
      <c r="G1288" s="230"/>
      <c r="H1288" s="232" t="s">
        <v>1</v>
      </c>
      <c r="I1288" s="234"/>
      <c r="J1288" s="230"/>
      <c r="K1288" s="230"/>
      <c r="L1288" s="235"/>
      <c r="M1288" s="236"/>
      <c r="N1288" s="237"/>
      <c r="O1288" s="237"/>
      <c r="P1288" s="237"/>
      <c r="Q1288" s="237"/>
      <c r="R1288" s="237"/>
      <c r="S1288" s="237"/>
      <c r="T1288" s="238"/>
      <c r="U1288" s="13"/>
      <c r="V1288" s="13"/>
      <c r="W1288" s="13"/>
      <c r="X1288" s="13"/>
      <c r="Y1288" s="13"/>
      <c r="Z1288" s="13"/>
      <c r="AA1288" s="13"/>
      <c r="AB1288" s="13"/>
      <c r="AC1288" s="13"/>
      <c r="AD1288" s="13"/>
      <c r="AE1288" s="13"/>
      <c r="AT1288" s="239" t="s">
        <v>145</v>
      </c>
      <c r="AU1288" s="239" t="s">
        <v>143</v>
      </c>
      <c r="AV1288" s="13" t="s">
        <v>81</v>
      </c>
      <c r="AW1288" s="13" t="s">
        <v>30</v>
      </c>
      <c r="AX1288" s="13" t="s">
        <v>73</v>
      </c>
      <c r="AY1288" s="239" t="s">
        <v>135</v>
      </c>
    </row>
    <row r="1289" s="14" customFormat="1">
      <c r="A1289" s="14"/>
      <c r="B1289" s="240"/>
      <c r="C1289" s="241"/>
      <c r="D1289" s="231" t="s">
        <v>145</v>
      </c>
      <c r="E1289" s="242" t="s">
        <v>1</v>
      </c>
      <c r="F1289" s="243" t="s">
        <v>255</v>
      </c>
      <c r="G1289" s="241"/>
      <c r="H1289" s="244">
        <v>7.415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145</v>
      </c>
      <c r="AU1289" s="250" t="s">
        <v>143</v>
      </c>
      <c r="AV1289" s="14" t="s">
        <v>143</v>
      </c>
      <c r="AW1289" s="14" t="s">
        <v>30</v>
      </c>
      <c r="AX1289" s="14" t="s">
        <v>73</v>
      </c>
      <c r="AY1289" s="250" t="s">
        <v>135</v>
      </c>
    </row>
    <row r="1290" s="13" customFormat="1">
      <c r="A1290" s="13"/>
      <c r="B1290" s="229"/>
      <c r="C1290" s="230"/>
      <c r="D1290" s="231" t="s">
        <v>145</v>
      </c>
      <c r="E1290" s="232" t="s">
        <v>1</v>
      </c>
      <c r="F1290" s="233" t="s">
        <v>173</v>
      </c>
      <c r="G1290" s="230"/>
      <c r="H1290" s="232" t="s">
        <v>1</v>
      </c>
      <c r="I1290" s="234"/>
      <c r="J1290" s="230"/>
      <c r="K1290" s="230"/>
      <c r="L1290" s="235"/>
      <c r="M1290" s="236"/>
      <c r="N1290" s="237"/>
      <c r="O1290" s="237"/>
      <c r="P1290" s="237"/>
      <c r="Q1290" s="237"/>
      <c r="R1290" s="237"/>
      <c r="S1290" s="237"/>
      <c r="T1290" s="238"/>
      <c r="U1290" s="13"/>
      <c r="V1290" s="13"/>
      <c r="W1290" s="13"/>
      <c r="X1290" s="13"/>
      <c r="Y1290" s="13"/>
      <c r="Z1290" s="13"/>
      <c r="AA1290" s="13"/>
      <c r="AB1290" s="13"/>
      <c r="AC1290" s="13"/>
      <c r="AD1290" s="13"/>
      <c r="AE1290" s="13"/>
      <c r="AT1290" s="239" t="s">
        <v>145</v>
      </c>
      <c r="AU1290" s="239" t="s">
        <v>143</v>
      </c>
      <c r="AV1290" s="13" t="s">
        <v>81</v>
      </c>
      <c r="AW1290" s="13" t="s">
        <v>30</v>
      </c>
      <c r="AX1290" s="13" t="s">
        <v>73</v>
      </c>
      <c r="AY1290" s="239" t="s">
        <v>135</v>
      </c>
    </row>
    <row r="1291" s="14" customFormat="1">
      <c r="A1291" s="14"/>
      <c r="B1291" s="240"/>
      <c r="C1291" s="241"/>
      <c r="D1291" s="231" t="s">
        <v>145</v>
      </c>
      <c r="E1291" s="242" t="s">
        <v>1</v>
      </c>
      <c r="F1291" s="243" t="s">
        <v>1591</v>
      </c>
      <c r="G1291" s="241"/>
      <c r="H1291" s="244">
        <v>10.586</v>
      </c>
      <c r="I1291" s="245"/>
      <c r="J1291" s="241"/>
      <c r="K1291" s="241"/>
      <c r="L1291" s="246"/>
      <c r="M1291" s="247"/>
      <c r="N1291" s="248"/>
      <c r="O1291" s="248"/>
      <c r="P1291" s="248"/>
      <c r="Q1291" s="248"/>
      <c r="R1291" s="248"/>
      <c r="S1291" s="248"/>
      <c r="T1291" s="249"/>
      <c r="U1291" s="14"/>
      <c r="V1291" s="14"/>
      <c r="W1291" s="14"/>
      <c r="X1291" s="14"/>
      <c r="Y1291" s="14"/>
      <c r="Z1291" s="14"/>
      <c r="AA1291" s="14"/>
      <c r="AB1291" s="14"/>
      <c r="AC1291" s="14"/>
      <c r="AD1291" s="14"/>
      <c r="AE1291" s="14"/>
      <c r="AT1291" s="250" t="s">
        <v>145</v>
      </c>
      <c r="AU1291" s="250" t="s">
        <v>143</v>
      </c>
      <c r="AV1291" s="14" t="s">
        <v>143</v>
      </c>
      <c r="AW1291" s="14" t="s">
        <v>30</v>
      </c>
      <c r="AX1291" s="14" t="s">
        <v>73</v>
      </c>
      <c r="AY1291" s="250" t="s">
        <v>135</v>
      </c>
    </row>
    <row r="1292" s="15" customFormat="1">
      <c r="A1292" s="15"/>
      <c r="B1292" s="251"/>
      <c r="C1292" s="252"/>
      <c r="D1292" s="231" t="s">
        <v>145</v>
      </c>
      <c r="E1292" s="253" t="s">
        <v>1</v>
      </c>
      <c r="F1292" s="254" t="s">
        <v>153</v>
      </c>
      <c r="G1292" s="252"/>
      <c r="H1292" s="255">
        <v>18.001000000000001</v>
      </c>
      <c r="I1292" s="256"/>
      <c r="J1292" s="252"/>
      <c r="K1292" s="252"/>
      <c r="L1292" s="257"/>
      <c r="M1292" s="258"/>
      <c r="N1292" s="259"/>
      <c r="O1292" s="259"/>
      <c r="P1292" s="259"/>
      <c r="Q1292" s="259"/>
      <c r="R1292" s="259"/>
      <c r="S1292" s="259"/>
      <c r="T1292" s="260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61" t="s">
        <v>145</v>
      </c>
      <c r="AU1292" s="261" t="s">
        <v>143</v>
      </c>
      <c r="AV1292" s="15" t="s">
        <v>142</v>
      </c>
      <c r="AW1292" s="15" t="s">
        <v>30</v>
      </c>
      <c r="AX1292" s="15" t="s">
        <v>81</v>
      </c>
      <c r="AY1292" s="261" t="s">
        <v>135</v>
      </c>
    </row>
    <row r="1293" s="14" customFormat="1">
      <c r="A1293" s="14"/>
      <c r="B1293" s="240"/>
      <c r="C1293" s="241"/>
      <c r="D1293" s="231" t="s">
        <v>145</v>
      </c>
      <c r="E1293" s="241"/>
      <c r="F1293" s="243" t="s">
        <v>1597</v>
      </c>
      <c r="G1293" s="241"/>
      <c r="H1293" s="244">
        <v>19.440999999999999</v>
      </c>
      <c r="I1293" s="245"/>
      <c r="J1293" s="241"/>
      <c r="K1293" s="241"/>
      <c r="L1293" s="246"/>
      <c r="M1293" s="247"/>
      <c r="N1293" s="248"/>
      <c r="O1293" s="248"/>
      <c r="P1293" s="248"/>
      <c r="Q1293" s="248"/>
      <c r="R1293" s="248"/>
      <c r="S1293" s="248"/>
      <c r="T1293" s="249"/>
      <c r="U1293" s="14"/>
      <c r="V1293" s="14"/>
      <c r="W1293" s="14"/>
      <c r="X1293" s="14"/>
      <c r="Y1293" s="14"/>
      <c r="Z1293" s="14"/>
      <c r="AA1293" s="14"/>
      <c r="AB1293" s="14"/>
      <c r="AC1293" s="14"/>
      <c r="AD1293" s="14"/>
      <c r="AE1293" s="14"/>
      <c r="AT1293" s="250" t="s">
        <v>145</v>
      </c>
      <c r="AU1293" s="250" t="s">
        <v>143</v>
      </c>
      <c r="AV1293" s="14" t="s">
        <v>143</v>
      </c>
      <c r="AW1293" s="14" t="s">
        <v>4</v>
      </c>
      <c r="AX1293" s="14" t="s">
        <v>81</v>
      </c>
      <c r="AY1293" s="250" t="s">
        <v>135</v>
      </c>
    </row>
    <row r="1294" s="2" customFormat="1" ht="16.5" customHeight="1">
      <c r="A1294" s="38"/>
      <c r="B1294" s="39"/>
      <c r="C1294" s="262" t="s">
        <v>1598</v>
      </c>
      <c r="D1294" s="262" t="s">
        <v>154</v>
      </c>
      <c r="E1294" s="263" t="s">
        <v>1599</v>
      </c>
      <c r="F1294" s="264" t="s">
        <v>1600</v>
      </c>
      <c r="G1294" s="265" t="s">
        <v>324</v>
      </c>
      <c r="H1294" s="266">
        <v>31.201000000000001</v>
      </c>
      <c r="I1294" s="267"/>
      <c r="J1294" s="268">
        <f>ROUND(I1294*H1294,2)</f>
        <v>0</v>
      </c>
      <c r="K1294" s="269"/>
      <c r="L1294" s="270"/>
      <c r="M1294" s="271" t="s">
        <v>1</v>
      </c>
      <c r="N1294" s="272" t="s">
        <v>39</v>
      </c>
      <c r="O1294" s="91"/>
      <c r="P1294" s="225">
        <f>O1294*H1294</f>
        <v>0</v>
      </c>
      <c r="Q1294" s="225">
        <v>0.00020000000000000001</v>
      </c>
      <c r="R1294" s="225">
        <f>Q1294*H1294</f>
        <v>0.0062402000000000004</v>
      </c>
      <c r="S1294" s="225">
        <v>0</v>
      </c>
      <c r="T1294" s="226">
        <f>S1294*H1294</f>
        <v>0</v>
      </c>
      <c r="U1294" s="38"/>
      <c r="V1294" s="38"/>
      <c r="W1294" s="38"/>
      <c r="X1294" s="38"/>
      <c r="Y1294" s="38"/>
      <c r="Z1294" s="38"/>
      <c r="AA1294" s="38"/>
      <c r="AB1294" s="38"/>
      <c r="AC1294" s="38"/>
      <c r="AD1294" s="38"/>
      <c r="AE1294" s="38"/>
      <c r="AR1294" s="227" t="s">
        <v>335</v>
      </c>
      <c r="AT1294" s="227" t="s">
        <v>154</v>
      </c>
      <c r="AU1294" s="227" t="s">
        <v>143</v>
      </c>
      <c r="AY1294" s="17" t="s">
        <v>135</v>
      </c>
      <c r="BE1294" s="228">
        <f>IF(N1294="základní",J1294,0)</f>
        <v>0</v>
      </c>
      <c r="BF1294" s="228">
        <f>IF(N1294="snížená",J1294,0)</f>
        <v>0</v>
      </c>
      <c r="BG1294" s="228">
        <f>IF(N1294="zákl. přenesená",J1294,0)</f>
        <v>0</v>
      </c>
      <c r="BH1294" s="228">
        <f>IF(N1294="sníž. přenesená",J1294,0)</f>
        <v>0</v>
      </c>
      <c r="BI1294" s="228">
        <f>IF(N1294="nulová",J1294,0)</f>
        <v>0</v>
      </c>
      <c r="BJ1294" s="17" t="s">
        <v>143</v>
      </c>
      <c r="BK1294" s="228">
        <f>ROUND(I1294*H1294,2)</f>
        <v>0</v>
      </c>
      <c r="BL1294" s="17" t="s">
        <v>258</v>
      </c>
      <c r="BM1294" s="227" t="s">
        <v>1601</v>
      </c>
    </row>
    <row r="1295" s="13" customFormat="1">
      <c r="A1295" s="13"/>
      <c r="B1295" s="229"/>
      <c r="C1295" s="230"/>
      <c r="D1295" s="231" t="s">
        <v>145</v>
      </c>
      <c r="E1295" s="232" t="s">
        <v>1</v>
      </c>
      <c r="F1295" s="233" t="s">
        <v>1602</v>
      </c>
      <c r="G1295" s="230"/>
      <c r="H1295" s="232" t="s">
        <v>1</v>
      </c>
      <c r="I1295" s="234"/>
      <c r="J1295" s="230"/>
      <c r="K1295" s="230"/>
      <c r="L1295" s="235"/>
      <c r="M1295" s="236"/>
      <c r="N1295" s="237"/>
      <c r="O1295" s="237"/>
      <c r="P1295" s="237"/>
      <c r="Q1295" s="237"/>
      <c r="R1295" s="237"/>
      <c r="S1295" s="237"/>
      <c r="T1295" s="238"/>
      <c r="U1295" s="13"/>
      <c r="V1295" s="13"/>
      <c r="W1295" s="13"/>
      <c r="X1295" s="13"/>
      <c r="Y1295" s="13"/>
      <c r="Z1295" s="13"/>
      <c r="AA1295" s="13"/>
      <c r="AB1295" s="13"/>
      <c r="AC1295" s="13"/>
      <c r="AD1295" s="13"/>
      <c r="AE1295" s="13"/>
      <c r="AT1295" s="239" t="s">
        <v>145</v>
      </c>
      <c r="AU1295" s="239" t="s">
        <v>143</v>
      </c>
      <c r="AV1295" s="13" t="s">
        <v>81</v>
      </c>
      <c r="AW1295" s="13" t="s">
        <v>30</v>
      </c>
      <c r="AX1295" s="13" t="s">
        <v>73</v>
      </c>
      <c r="AY1295" s="239" t="s">
        <v>135</v>
      </c>
    </row>
    <row r="1296" s="13" customFormat="1">
      <c r="A1296" s="13"/>
      <c r="B1296" s="229"/>
      <c r="C1296" s="230"/>
      <c r="D1296" s="231" t="s">
        <v>145</v>
      </c>
      <c r="E1296" s="232" t="s">
        <v>1</v>
      </c>
      <c r="F1296" s="233" t="s">
        <v>1582</v>
      </c>
      <c r="G1296" s="230"/>
      <c r="H1296" s="232" t="s">
        <v>1</v>
      </c>
      <c r="I1296" s="234"/>
      <c r="J1296" s="230"/>
      <c r="K1296" s="230"/>
      <c r="L1296" s="235"/>
      <c r="M1296" s="236"/>
      <c r="N1296" s="237"/>
      <c r="O1296" s="237"/>
      <c r="P1296" s="237"/>
      <c r="Q1296" s="237"/>
      <c r="R1296" s="237"/>
      <c r="S1296" s="237"/>
      <c r="T1296" s="238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39" t="s">
        <v>145</v>
      </c>
      <c r="AU1296" s="239" t="s">
        <v>143</v>
      </c>
      <c r="AV1296" s="13" t="s">
        <v>81</v>
      </c>
      <c r="AW1296" s="13" t="s">
        <v>30</v>
      </c>
      <c r="AX1296" s="13" t="s">
        <v>73</v>
      </c>
      <c r="AY1296" s="239" t="s">
        <v>135</v>
      </c>
    </row>
    <row r="1297" s="14" customFormat="1">
      <c r="A1297" s="14"/>
      <c r="B1297" s="240"/>
      <c r="C1297" s="241"/>
      <c r="D1297" s="231" t="s">
        <v>145</v>
      </c>
      <c r="E1297" s="242" t="s">
        <v>1</v>
      </c>
      <c r="F1297" s="243" t="s">
        <v>1583</v>
      </c>
      <c r="G1297" s="241"/>
      <c r="H1297" s="244">
        <v>14.09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145</v>
      </c>
      <c r="AU1297" s="250" t="s">
        <v>143</v>
      </c>
      <c r="AV1297" s="14" t="s">
        <v>143</v>
      </c>
      <c r="AW1297" s="14" t="s">
        <v>30</v>
      </c>
      <c r="AX1297" s="14" t="s">
        <v>73</v>
      </c>
      <c r="AY1297" s="250" t="s">
        <v>135</v>
      </c>
    </row>
    <row r="1298" s="13" customFormat="1">
      <c r="A1298" s="13"/>
      <c r="B1298" s="229"/>
      <c r="C1298" s="230"/>
      <c r="D1298" s="231" t="s">
        <v>145</v>
      </c>
      <c r="E1298" s="232" t="s">
        <v>1</v>
      </c>
      <c r="F1298" s="233" t="s">
        <v>970</v>
      </c>
      <c r="G1298" s="230"/>
      <c r="H1298" s="232" t="s">
        <v>1</v>
      </c>
      <c r="I1298" s="234"/>
      <c r="J1298" s="230"/>
      <c r="K1298" s="230"/>
      <c r="L1298" s="235"/>
      <c r="M1298" s="236"/>
      <c r="N1298" s="237"/>
      <c r="O1298" s="237"/>
      <c r="P1298" s="237"/>
      <c r="Q1298" s="237"/>
      <c r="R1298" s="237"/>
      <c r="S1298" s="237"/>
      <c r="T1298" s="238"/>
      <c r="U1298" s="13"/>
      <c r="V1298" s="13"/>
      <c r="W1298" s="13"/>
      <c r="X1298" s="13"/>
      <c r="Y1298" s="13"/>
      <c r="Z1298" s="13"/>
      <c r="AA1298" s="13"/>
      <c r="AB1298" s="13"/>
      <c r="AC1298" s="13"/>
      <c r="AD1298" s="13"/>
      <c r="AE1298" s="13"/>
      <c r="AT1298" s="239" t="s">
        <v>145</v>
      </c>
      <c r="AU1298" s="239" t="s">
        <v>143</v>
      </c>
      <c r="AV1298" s="13" t="s">
        <v>81</v>
      </c>
      <c r="AW1298" s="13" t="s">
        <v>30</v>
      </c>
      <c r="AX1298" s="13" t="s">
        <v>73</v>
      </c>
      <c r="AY1298" s="239" t="s">
        <v>135</v>
      </c>
    </row>
    <row r="1299" s="14" customFormat="1">
      <c r="A1299" s="14"/>
      <c r="B1299" s="240"/>
      <c r="C1299" s="241"/>
      <c r="D1299" s="231" t="s">
        <v>145</v>
      </c>
      <c r="E1299" s="242" t="s">
        <v>1</v>
      </c>
      <c r="F1299" s="243" t="s">
        <v>1584</v>
      </c>
      <c r="G1299" s="241"/>
      <c r="H1299" s="244">
        <v>14.800000000000001</v>
      </c>
      <c r="I1299" s="245"/>
      <c r="J1299" s="241"/>
      <c r="K1299" s="241"/>
      <c r="L1299" s="246"/>
      <c r="M1299" s="247"/>
      <c r="N1299" s="248"/>
      <c r="O1299" s="248"/>
      <c r="P1299" s="248"/>
      <c r="Q1299" s="248"/>
      <c r="R1299" s="248"/>
      <c r="S1299" s="248"/>
      <c r="T1299" s="249"/>
      <c r="U1299" s="14"/>
      <c r="V1299" s="14"/>
      <c r="W1299" s="14"/>
      <c r="X1299" s="14"/>
      <c r="Y1299" s="14"/>
      <c r="Z1299" s="14"/>
      <c r="AA1299" s="14"/>
      <c r="AB1299" s="14"/>
      <c r="AC1299" s="14"/>
      <c r="AD1299" s="14"/>
      <c r="AE1299" s="14"/>
      <c r="AT1299" s="250" t="s">
        <v>145</v>
      </c>
      <c r="AU1299" s="250" t="s">
        <v>143</v>
      </c>
      <c r="AV1299" s="14" t="s">
        <v>143</v>
      </c>
      <c r="AW1299" s="14" t="s">
        <v>30</v>
      </c>
      <c r="AX1299" s="14" t="s">
        <v>73</v>
      </c>
      <c r="AY1299" s="250" t="s">
        <v>135</v>
      </c>
    </row>
    <row r="1300" s="15" customFormat="1">
      <c r="A1300" s="15"/>
      <c r="B1300" s="251"/>
      <c r="C1300" s="252"/>
      <c r="D1300" s="231" t="s">
        <v>145</v>
      </c>
      <c r="E1300" s="253" t="s">
        <v>1</v>
      </c>
      <c r="F1300" s="254" t="s">
        <v>153</v>
      </c>
      <c r="G1300" s="252"/>
      <c r="H1300" s="255">
        <v>28.890000000000001</v>
      </c>
      <c r="I1300" s="256"/>
      <c r="J1300" s="252"/>
      <c r="K1300" s="252"/>
      <c r="L1300" s="257"/>
      <c r="M1300" s="258"/>
      <c r="N1300" s="259"/>
      <c r="O1300" s="259"/>
      <c r="P1300" s="259"/>
      <c r="Q1300" s="259"/>
      <c r="R1300" s="259"/>
      <c r="S1300" s="259"/>
      <c r="T1300" s="260"/>
      <c r="U1300" s="15"/>
      <c r="V1300" s="15"/>
      <c r="W1300" s="15"/>
      <c r="X1300" s="15"/>
      <c r="Y1300" s="15"/>
      <c r="Z1300" s="15"/>
      <c r="AA1300" s="15"/>
      <c r="AB1300" s="15"/>
      <c r="AC1300" s="15"/>
      <c r="AD1300" s="15"/>
      <c r="AE1300" s="15"/>
      <c r="AT1300" s="261" t="s">
        <v>145</v>
      </c>
      <c r="AU1300" s="261" t="s">
        <v>143</v>
      </c>
      <c r="AV1300" s="15" t="s">
        <v>142</v>
      </c>
      <c r="AW1300" s="15" t="s">
        <v>30</v>
      </c>
      <c r="AX1300" s="15" t="s">
        <v>81</v>
      </c>
      <c r="AY1300" s="261" t="s">
        <v>135</v>
      </c>
    </row>
    <row r="1301" s="14" customFormat="1">
      <c r="A1301" s="14"/>
      <c r="B1301" s="240"/>
      <c r="C1301" s="241"/>
      <c r="D1301" s="231" t="s">
        <v>145</v>
      </c>
      <c r="E1301" s="241"/>
      <c r="F1301" s="243" t="s">
        <v>1603</v>
      </c>
      <c r="G1301" s="241"/>
      <c r="H1301" s="244">
        <v>31.201000000000001</v>
      </c>
      <c r="I1301" s="245"/>
      <c r="J1301" s="241"/>
      <c r="K1301" s="241"/>
      <c r="L1301" s="246"/>
      <c r="M1301" s="247"/>
      <c r="N1301" s="248"/>
      <c r="O1301" s="248"/>
      <c r="P1301" s="248"/>
      <c r="Q1301" s="248"/>
      <c r="R1301" s="248"/>
      <c r="S1301" s="248"/>
      <c r="T1301" s="249"/>
      <c r="U1301" s="14"/>
      <c r="V1301" s="14"/>
      <c r="W1301" s="14"/>
      <c r="X1301" s="14"/>
      <c r="Y1301" s="14"/>
      <c r="Z1301" s="14"/>
      <c r="AA1301" s="14"/>
      <c r="AB1301" s="14"/>
      <c r="AC1301" s="14"/>
      <c r="AD1301" s="14"/>
      <c r="AE1301" s="14"/>
      <c r="AT1301" s="250" t="s">
        <v>145</v>
      </c>
      <c r="AU1301" s="250" t="s">
        <v>143</v>
      </c>
      <c r="AV1301" s="14" t="s">
        <v>143</v>
      </c>
      <c r="AW1301" s="14" t="s">
        <v>4</v>
      </c>
      <c r="AX1301" s="14" t="s">
        <v>81</v>
      </c>
      <c r="AY1301" s="250" t="s">
        <v>135</v>
      </c>
    </row>
    <row r="1302" s="2" customFormat="1" ht="24.15" customHeight="1">
      <c r="A1302" s="38"/>
      <c r="B1302" s="39"/>
      <c r="C1302" s="215" t="s">
        <v>1604</v>
      </c>
      <c r="D1302" s="215" t="s">
        <v>138</v>
      </c>
      <c r="E1302" s="216" t="s">
        <v>1605</v>
      </c>
      <c r="F1302" s="217" t="s">
        <v>1606</v>
      </c>
      <c r="G1302" s="218" t="s">
        <v>141</v>
      </c>
      <c r="H1302" s="219">
        <v>4</v>
      </c>
      <c r="I1302" s="220"/>
      <c r="J1302" s="221">
        <f>ROUND(I1302*H1302,2)</f>
        <v>0</v>
      </c>
      <c r="K1302" s="222"/>
      <c r="L1302" s="44"/>
      <c r="M1302" s="223" t="s">
        <v>1</v>
      </c>
      <c r="N1302" s="224" t="s">
        <v>39</v>
      </c>
      <c r="O1302" s="91"/>
      <c r="P1302" s="225">
        <f>O1302*H1302</f>
        <v>0</v>
      </c>
      <c r="Q1302" s="225">
        <v>6.9999999999999994E-05</v>
      </c>
      <c r="R1302" s="225">
        <f>Q1302*H1302</f>
        <v>0.00027999999999999998</v>
      </c>
      <c r="S1302" s="225">
        <v>0</v>
      </c>
      <c r="T1302" s="226">
        <f>S1302*H1302</f>
        <v>0</v>
      </c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R1302" s="227" t="s">
        <v>258</v>
      </c>
      <c r="AT1302" s="227" t="s">
        <v>138</v>
      </c>
      <c r="AU1302" s="227" t="s">
        <v>143</v>
      </c>
      <c r="AY1302" s="17" t="s">
        <v>135</v>
      </c>
      <c r="BE1302" s="228">
        <f>IF(N1302="základní",J1302,0)</f>
        <v>0</v>
      </c>
      <c r="BF1302" s="228">
        <f>IF(N1302="snížená",J1302,0)</f>
        <v>0</v>
      </c>
      <c r="BG1302" s="228">
        <f>IF(N1302="zákl. přenesená",J1302,0)</f>
        <v>0</v>
      </c>
      <c r="BH1302" s="228">
        <f>IF(N1302="sníž. přenesená",J1302,0)</f>
        <v>0</v>
      </c>
      <c r="BI1302" s="228">
        <f>IF(N1302="nulová",J1302,0)</f>
        <v>0</v>
      </c>
      <c r="BJ1302" s="17" t="s">
        <v>143</v>
      </c>
      <c r="BK1302" s="228">
        <f>ROUND(I1302*H1302,2)</f>
        <v>0</v>
      </c>
      <c r="BL1302" s="17" t="s">
        <v>258</v>
      </c>
      <c r="BM1302" s="227" t="s">
        <v>1607</v>
      </c>
    </row>
    <row r="1303" s="13" customFormat="1">
      <c r="A1303" s="13"/>
      <c r="B1303" s="229"/>
      <c r="C1303" s="230"/>
      <c r="D1303" s="231" t="s">
        <v>145</v>
      </c>
      <c r="E1303" s="232" t="s">
        <v>1</v>
      </c>
      <c r="F1303" s="233" t="s">
        <v>1582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145</v>
      </c>
      <c r="AU1303" s="239" t="s">
        <v>143</v>
      </c>
      <c r="AV1303" s="13" t="s">
        <v>81</v>
      </c>
      <c r="AW1303" s="13" t="s">
        <v>30</v>
      </c>
      <c r="AX1303" s="13" t="s">
        <v>73</v>
      </c>
      <c r="AY1303" s="239" t="s">
        <v>135</v>
      </c>
    </row>
    <row r="1304" s="14" customFormat="1">
      <c r="A1304" s="14"/>
      <c r="B1304" s="240"/>
      <c r="C1304" s="241"/>
      <c r="D1304" s="231" t="s">
        <v>145</v>
      </c>
      <c r="E1304" s="242" t="s">
        <v>1</v>
      </c>
      <c r="F1304" s="243" t="s">
        <v>143</v>
      </c>
      <c r="G1304" s="241"/>
      <c r="H1304" s="244">
        <v>2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145</v>
      </c>
      <c r="AU1304" s="250" t="s">
        <v>143</v>
      </c>
      <c r="AV1304" s="14" t="s">
        <v>143</v>
      </c>
      <c r="AW1304" s="14" t="s">
        <v>30</v>
      </c>
      <c r="AX1304" s="14" t="s">
        <v>73</v>
      </c>
      <c r="AY1304" s="250" t="s">
        <v>135</v>
      </c>
    </row>
    <row r="1305" s="13" customFormat="1">
      <c r="A1305" s="13"/>
      <c r="B1305" s="229"/>
      <c r="C1305" s="230"/>
      <c r="D1305" s="231" t="s">
        <v>145</v>
      </c>
      <c r="E1305" s="232" t="s">
        <v>1</v>
      </c>
      <c r="F1305" s="233" t="s">
        <v>970</v>
      </c>
      <c r="G1305" s="230"/>
      <c r="H1305" s="232" t="s">
        <v>1</v>
      </c>
      <c r="I1305" s="234"/>
      <c r="J1305" s="230"/>
      <c r="K1305" s="230"/>
      <c r="L1305" s="235"/>
      <c r="M1305" s="236"/>
      <c r="N1305" s="237"/>
      <c r="O1305" s="237"/>
      <c r="P1305" s="237"/>
      <c r="Q1305" s="237"/>
      <c r="R1305" s="237"/>
      <c r="S1305" s="237"/>
      <c r="T1305" s="238"/>
      <c r="U1305" s="13"/>
      <c r="V1305" s="13"/>
      <c r="W1305" s="13"/>
      <c r="X1305" s="13"/>
      <c r="Y1305" s="13"/>
      <c r="Z1305" s="13"/>
      <c r="AA1305" s="13"/>
      <c r="AB1305" s="13"/>
      <c r="AC1305" s="13"/>
      <c r="AD1305" s="13"/>
      <c r="AE1305" s="13"/>
      <c r="AT1305" s="239" t="s">
        <v>145</v>
      </c>
      <c r="AU1305" s="239" t="s">
        <v>143</v>
      </c>
      <c r="AV1305" s="13" t="s">
        <v>81</v>
      </c>
      <c r="AW1305" s="13" t="s">
        <v>30</v>
      </c>
      <c r="AX1305" s="13" t="s">
        <v>73</v>
      </c>
      <c r="AY1305" s="239" t="s">
        <v>135</v>
      </c>
    </row>
    <row r="1306" s="14" customFormat="1">
      <c r="A1306" s="14"/>
      <c r="B1306" s="240"/>
      <c r="C1306" s="241"/>
      <c r="D1306" s="231" t="s">
        <v>145</v>
      </c>
      <c r="E1306" s="242" t="s">
        <v>1</v>
      </c>
      <c r="F1306" s="243" t="s">
        <v>143</v>
      </c>
      <c r="G1306" s="241"/>
      <c r="H1306" s="244">
        <v>2</v>
      </c>
      <c r="I1306" s="245"/>
      <c r="J1306" s="241"/>
      <c r="K1306" s="241"/>
      <c r="L1306" s="246"/>
      <c r="M1306" s="247"/>
      <c r="N1306" s="248"/>
      <c r="O1306" s="248"/>
      <c r="P1306" s="248"/>
      <c r="Q1306" s="248"/>
      <c r="R1306" s="248"/>
      <c r="S1306" s="248"/>
      <c r="T1306" s="249"/>
      <c r="U1306" s="14"/>
      <c r="V1306" s="14"/>
      <c r="W1306" s="14"/>
      <c r="X1306" s="14"/>
      <c r="Y1306" s="14"/>
      <c r="Z1306" s="14"/>
      <c r="AA1306" s="14"/>
      <c r="AB1306" s="14"/>
      <c r="AC1306" s="14"/>
      <c r="AD1306" s="14"/>
      <c r="AE1306" s="14"/>
      <c r="AT1306" s="250" t="s">
        <v>145</v>
      </c>
      <c r="AU1306" s="250" t="s">
        <v>143</v>
      </c>
      <c r="AV1306" s="14" t="s">
        <v>143</v>
      </c>
      <c r="AW1306" s="14" t="s">
        <v>30</v>
      </c>
      <c r="AX1306" s="14" t="s">
        <v>73</v>
      </c>
      <c r="AY1306" s="250" t="s">
        <v>135</v>
      </c>
    </row>
    <row r="1307" s="15" customFormat="1">
      <c r="A1307" s="15"/>
      <c r="B1307" s="251"/>
      <c r="C1307" s="252"/>
      <c r="D1307" s="231" t="s">
        <v>145</v>
      </c>
      <c r="E1307" s="253" t="s">
        <v>1</v>
      </c>
      <c r="F1307" s="254" t="s">
        <v>153</v>
      </c>
      <c r="G1307" s="252"/>
      <c r="H1307" s="255">
        <v>4</v>
      </c>
      <c r="I1307" s="256"/>
      <c r="J1307" s="252"/>
      <c r="K1307" s="252"/>
      <c r="L1307" s="257"/>
      <c r="M1307" s="258"/>
      <c r="N1307" s="259"/>
      <c r="O1307" s="259"/>
      <c r="P1307" s="259"/>
      <c r="Q1307" s="259"/>
      <c r="R1307" s="259"/>
      <c r="S1307" s="259"/>
      <c r="T1307" s="260"/>
      <c r="U1307" s="15"/>
      <c r="V1307" s="15"/>
      <c r="W1307" s="15"/>
      <c r="X1307" s="15"/>
      <c r="Y1307" s="15"/>
      <c r="Z1307" s="15"/>
      <c r="AA1307" s="15"/>
      <c r="AB1307" s="15"/>
      <c r="AC1307" s="15"/>
      <c r="AD1307" s="15"/>
      <c r="AE1307" s="15"/>
      <c r="AT1307" s="261" t="s">
        <v>145</v>
      </c>
      <c r="AU1307" s="261" t="s">
        <v>143</v>
      </c>
      <c r="AV1307" s="15" t="s">
        <v>142</v>
      </c>
      <c r="AW1307" s="15" t="s">
        <v>30</v>
      </c>
      <c r="AX1307" s="15" t="s">
        <v>81</v>
      </c>
      <c r="AY1307" s="261" t="s">
        <v>135</v>
      </c>
    </row>
    <row r="1308" s="2" customFormat="1" ht="21.75" customHeight="1">
      <c r="A1308" s="38"/>
      <c r="B1308" s="39"/>
      <c r="C1308" s="262" t="s">
        <v>1608</v>
      </c>
      <c r="D1308" s="262" t="s">
        <v>154</v>
      </c>
      <c r="E1308" s="263" t="s">
        <v>1609</v>
      </c>
      <c r="F1308" s="264" t="s">
        <v>1610</v>
      </c>
      <c r="G1308" s="265" t="s">
        <v>166</v>
      </c>
      <c r="H1308" s="266">
        <v>4.4000000000000004</v>
      </c>
      <c r="I1308" s="267"/>
      <c r="J1308" s="268">
        <f>ROUND(I1308*H1308,2)</f>
        <v>0</v>
      </c>
      <c r="K1308" s="269"/>
      <c r="L1308" s="270"/>
      <c r="M1308" s="271" t="s">
        <v>1</v>
      </c>
      <c r="N1308" s="272" t="s">
        <v>39</v>
      </c>
      <c r="O1308" s="91"/>
      <c r="P1308" s="225">
        <f>O1308*H1308</f>
        <v>0</v>
      </c>
      <c r="Q1308" s="225">
        <v>0.01617</v>
      </c>
      <c r="R1308" s="225">
        <f>Q1308*H1308</f>
        <v>0.071148000000000003</v>
      </c>
      <c r="S1308" s="225">
        <v>0</v>
      </c>
      <c r="T1308" s="226">
        <f>S1308*H1308</f>
        <v>0</v>
      </c>
      <c r="U1308" s="38"/>
      <c r="V1308" s="38"/>
      <c r="W1308" s="38"/>
      <c r="X1308" s="38"/>
      <c r="Y1308" s="38"/>
      <c r="Z1308" s="38"/>
      <c r="AA1308" s="38"/>
      <c r="AB1308" s="38"/>
      <c r="AC1308" s="38"/>
      <c r="AD1308" s="38"/>
      <c r="AE1308" s="38"/>
      <c r="AR1308" s="227" t="s">
        <v>335</v>
      </c>
      <c r="AT1308" s="227" t="s">
        <v>154</v>
      </c>
      <c r="AU1308" s="227" t="s">
        <v>143</v>
      </c>
      <c r="AY1308" s="17" t="s">
        <v>135</v>
      </c>
      <c r="BE1308" s="228">
        <f>IF(N1308="základní",J1308,0)</f>
        <v>0</v>
      </c>
      <c r="BF1308" s="228">
        <f>IF(N1308="snížená",J1308,0)</f>
        <v>0</v>
      </c>
      <c r="BG1308" s="228">
        <f>IF(N1308="zákl. přenesená",J1308,0)</f>
        <v>0</v>
      </c>
      <c r="BH1308" s="228">
        <f>IF(N1308="sníž. přenesená",J1308,0)</f>
        <v>0</v>
      </c>
      <c r="BI1308" s="228">
        <f>IF(N1308="nulová",J1308,0)</f>
        <v>0</v>
      </c>
      <c r="BJ1308" s="17" t="s">
        <v>143</v>
      </c>
      <c r="BK1308" s="228">
        <f>ROUND(I1308*H1308,2)</f>
        <v>0</v>
      </c>
      <c r="BL1308" s="17" t="s">
        <v>258</v>
      </c>
      <c r="BM1308" s="227" t="s">
        <v>1611</v>
      </c>
    </row>
    <row r="1309" s="14" customFormat="1">
      <c r="A1309" s="14"/>
      <c r="B1309" s="240"/>
      <c r="C1309" s="241"/>
      <c r="D1309" s="231" t="s">
        <v>145</v>
      </c>
      <c r="E1309" s="241"/>
      <c r="F1309" s="243" t="s">
        <v>1612</v>
      </c>
      <c r="G1309" s="241"/>
      <c r="H1309" s="244">
        <v>4.4000000000000004</v>
      </c>
      <c r="I1309" s="245"/>
      <c r="J1309" s="241"/>
      <c r="K1309" s="241"/>
      <c r="L1309" s="246"/>
      <c r="M1309" s="247"/>
      <c r="N1309" s="248"/>
      <c r="O1309" s="248"/>
      <c r="P1309" s="248"/>
      <c r="Q1309" s="248"/>
      <c r="R1309" s="248"/>
      <c r="S1309" s="248"/>
      <c r="T1309" s="249"/>
      <c r="U1309" s="14"/>
      <c r="V1309" s="14"/>
      <c r="W1309" s="14"/>
      <c r="X1309" s="14"/>
      <c r="Y1309" s="14"/>
      <c r="Z1309" s="14"/>
      <c r="AA1309" s="14"/>
      <c r="AB1309" s="14"/>
      <c r="AC1309" s="14"/>
      <c r="AD1309" s="14"/>
      <c r="AE1309" s="14"/>
      <c r="AT1309" s="250" t="s">
        <v>145</v>
      </c>
      <c r="AU1309" s="250" t="s">
        <v>143</v>
      </c>
      <c r="AV1309" s="14" t="s">
        <v>143</v>
      </c>
      <c r="AW1309" s="14" t="s">
        <v>4</v>
      </c>
      <c r="AX1309" s="14" t="s">
        <v>81</v>
      </c>
      <c r="AY1309" s="250" t="s">
        <v>135</v>
      </c>
    </row>
    <row r="1310" s="2" customFormat="1" ht="21.75" customHeight="1">
      <c r="A1310" s="38"/>
      <c r="B1310" s="39"/>
      <c r="C1310" s="215" t="s">
        <v>1613</v>
      </c>
      <c r="D1310" s="215" t="s">
        <v>138</v>
      </c>
      <c r="E1310" s="216" t="s">
        <v>1614</v>
      </c>
      <c r="F1310" s="217" t="s">
        <v>1615</v>
      </c>
      <c r="G1310" s="218" t="s">
        <v>166</v>
      </c>
      <c r="H1310" s="219">
        <v>4</v>
      </c>
      <c r="I1310" s="220"/>
      <c r="J1310" s="221">
        <f>ROUND(I1310*H1310,2)</f>
        <v>0</v>
      </c>
      <c r="K1310" s="222"/>
      <c r="L1310" s="44"/>
      <c r="M1310" s="223" t="s">
        <v>1</v>
      </c>
      <c r="N1310" s="224" t="s">
        <v>39</v>
      </c>
      <c r="O1310" s="91"/>
      <c r="P1310" s="225">
        <f>O1310*H1310</f>
        <v>0</v>
      </c>
      <c r="Q1310" s="225">
        <v>0</v>
      </c>
      <c r="R1310" s="225">
        <f>Q1310*H1310</f>
        <v>0</v>
      </c>
      <c r="S1310" s="225">
        <v>0.014999999999999999</v>
      </c>
      <c r="T1310" s="226">
        <f>S1310*H1310</f>
        <v>0.059999999999999998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27" t="s">
        <v>258</v>
      </c>
      <c r="AT1310" s="227" t="s">
        <v>138</v>
      </c>
      <c r="AU1310" s="227" t="s">
        <v>143</v>
      </c>
      <c r="AY1310" s="17" t="s">
        <v>135</v>
      </c>
      <c r="BE1310" s="228">
        <f>IF(N1310="základní",J1310,0)</f>
        <v>0</v>
      </c>
      <c r="BF1310" s="228">
        <f>IF(N1310="snížená",J1310,0)</f>
        <v>0</v>
      </c>
      <c r="BG1310" s="228">
        <f>IF(N1310="zákl. přenesená",J1310,0)</f>
        <v>0</v>
      </c>
      <c r="BH1310" s="228">
        <f>IF(N1310="sníž. přenesená",J1310,0)</f>
        <v>0</v>
      </c>
      <c r="BI1310" s="228">
        <f>IF(N1310="nulová",J1310,0)</f>
        <v>0</v>
      </c>
      <c r="BJ1310" s="17" t="s">
        <v>143</v>
      </c>
      <c r="BK1310" s="228">
        <f>ROUND(I1310*H1310,2)</f>
        <v>0</v>
      </c>
      <c r="BL1310" s="17" t="s">
        <v>258</v>
      </c>
      <c r="BM1310" s="227" t="s">
        <v>1616</v>
      </c>
    </row>
    <row r="1311" s="13" customFormat="1">
      <c r="A1311" s="13"/>
      <c r="B1311" s="229"/>
      <c r="C1311" s="230"/>
      <c r="D1311" s="231" t="s">
        <v>145</v>
      </c>
      <c r="E1311" s="232" t="s">
        <v>1</v>
      </c>
      <c r="F1311" s="233" t="s">
        <v>1582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145</v>
      </c>
      <c r="AU1311" s="239" t="s">
        <v>143</v>
      </c>
      <c r="AV1311" s="13" t="s">
        <v>81</v>
      </c>
      <c r="AW1311" s="13" t="s">
        <v>30</v>
      </c>
      <c r="AX1311" s="13" t="s">
        <v>73</v>
      </c>
      <c r="AY1311" s="239" t="s">
        <v>135</v>
      </c>
    </row>
    <row r="1312" s="14" customFormat="1">
      <c r="A1312" s="14"/>
      <c r="B1312" s="240"/>
      <c r="C1312" s="241"/>
      <c r="D1312" s="231" t="s">
        <v>145</v>
      </c>
      <c r="E1312" s="242" t="s">
        <v>1</v>
      </c>
      <c r="F1312" s="243" t="s">
        <v>143</v>
      </c>
      <c r="G1312" s="241"/>
      <c r="H1312" s="244">
        <v>2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145</v>
      </c>
      <c r="AU1312" s="250" t="s">
        <v>143</v>
      </c>
      <c r="AV1312" s="14" t="s">
        <v>143</v>
      </c>
      <c r="AW1312" s="14" t="s">
        <v>30</v>
      </c>
      <c r="AX1312" s="14" t="s">
        <v>73</v>
      </c>
      <c r="AY1312" s="250" t="s">
        <v>135</v>
      </c>
    </row>
    <row r="1313" s="13" customFormat="1">
      <c r="A1313" s="13"/>
      <c r="B1313" s="229"/>
      <c r="C1313" s="230"/>
      <c r="D1313" s="231" t="s">
        <v>145</v>
      </c>
      <c r="E1313" s="232" t="s">
        <v>1</v>
      </c>
      <c r="F1313" s="233" t="s">
        <v>970</v>
      </c>
      <c r="G1313" s="230"/>
      <c r="H1313" s="232" t="s">
        <v>1</v>
      </c>
      <c r="I1313" s="234"/>
      <c r="J1313" s="230"/>
      <c r="K1313" s="230"/>
      <c r="L1313" s="235"/>
      <c r="M1313" s="236"/>
      <c r="N1313" s="237"/>
      <c r="O1313" s="237"/>
      <c r="P1313" s="237"/>
      <c r="Q1313" s="237"/>
      <c r="R1313" s="237"/>
      <c r="S1313" s="237"/>
      <c r="T1313" s="238"/>
      <c r="U1313" s="13"/>
      <c r="V1313" s="13"/>
      <c r="W1313" s="13"/>
      <c r="X1313" s="13"/>
      <c r="Y1313" s="13"/>
      <c r="Z1313" s="13"/>
      <c r="AA1313" s="13"/>
      <c r="AB1313" s="13"/>
      <c r="AC1313" s="13"/>
      <c r="AD1313" s="13"/>
      <c r="AE1313" s="13"/>
      <c r="AT1313" s="239" t="s">
        <v>145</v>
      </c>
      <c r="AU1313" s="239" t="s">
        <v>143</v>
      </c>
      <c r="AV1313" s="13" t="s">
        <v>81</v>
      </c>
      <c r="AW1313" s="13" t="s">
        <v>30</v>
      </c>
      <c r="AX1313" s="13" t="s">
        <v>73</v>
      </c>
      <c r="AY1313" s="239" t="s">
        <v>135</v>
      </c>
    </row>
    <row r="1314" s="14" customFormat="1">
      <c r="A1314" s="14"/>
      <c r="B1314" s="240"/>
      <c r="C1314" s="241"/>
      <c r="D1314" s="231" t="s">
        <v>145</v>
      </c>
      <c r="E1314" s="242" t="s">
        <v>1</v>
      </c>
      <c r="F1314" s="243" t="s">
        <v>143</v>
      </c>
      <c r="G1314" s="241"/>
      <c r="H1314" s="244">
        <v>2</v>
      </c>
      <c r="I1314" s="245"/>
      <c r="J1314" s="241"/>
      <c r="K1314" s="241"/>
      <c r="L1314" s="246"/>
      <c r="M1314" s="247"/>
      <c r="N1314" s="248"/>
      <c r="O1314" s="248"/>
      <c r="P1314" s="248"/>
      <c r="Q1314" s="248"/>
      <c r="R1314" s="248"/>
      <c r="S1314" s="248"/>
      <c r="T1314" s="249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50" t="s">
        <v>145</v>
      </c>
      <c r="AU1314" s="250" t="s">
        <v>143</v>
      </c>
      <c r="AV1314" s="14" t="s">
        <v>143</v>
      </c>
      <c r="AW1314" s="14" t="s">
        <v>30</v>
      </c>
      <c r="AX1314" s="14" t="s">
        <v>73</v>
      </c>
      <c r="AY1314" s="250" t="s">
        <v>135</v>
      </c>
    </row>
    <row r="1315" s="15" customFormat="1">
      <c r="A1315" s="15"/>
      <c r="B1315" s="251"/>
      <c r="C1315" s="252"/>
      <c r="D1315" s="231" t="s">
        <v>145</v>
      </c>
      <c r="E1315" s="253" t="s">
        <v>1</v>
      </c>
      <c r="F1315" s="254" t="s">
        <v>153</v>
      </c>
      <c r="G1315" s="252"/>
      <c r="H1315" s="255">
        <v>4</v>
      </c>
      <c r="I1315" s="256"/>
      <c r="J1315" s="252"/>
      <c r="K1315" s="252"/>
      <c r="L1315" s="257"/>
      <c r="M1315" s="258"/>
      <c r="N1315" s="259"/>
      <c r="O1315" s="259"/>
      <c r="P1315" s="259"/>
      <c r="Q1315" s="259"/>
      <c r="R1315" s="259"/>
      <c r="S1315" s="259"/>
      <c r="T1315" s="260"/>
      <c r="U1315" s="15"/>
      <c r="V1315" s="15"/>
      <c r="W1315" s="15"/>
      <c r="X1315" s="15"/>
      <c r="Y1315" s="15"/>
      <c r="Z1315" s="15"/>
      <c r="AA1315" s="15"/>
      <c r="AB1315" s="15"/>
      <c r="AC1315" s="15"/>
      <c r="AD1315" s="15"/>
      <c r="AE1315" s="15"/>
      <c r="AT1315" s="261" t="s">
        <v>145</v>
      </c>
      <c r="AU1315" s="261" t="s">
        <v>143</v>
      </c>
      <c r="AV1315" s="15" t="s">
        <v>142</v>
      </c>
      <c r="AW1315" s="15" t="s">
        <v>30</v>
      </c>
      <c r="AX1315" s="15" t="s">
        <v>81</v>
      </c>
      <c r="AY1315" s="261" t="s">
        <v>135</v>
      </c>
    </row>
    <row r="1316" s="2" customFormat="1" ht="24.15" customHeight="1">
      <c r="A1316" s="38"/>
      <c r="B1316" s="39"/>
      <c r="C1316" s="215" t="s">
        <v>1617</v>
      </c>
      <c r="D1316" s="215" t="s">
        <v>138</v>
      </c>
      <c r="E1316" s="216" t="s">
        <v>1618</v>
      </c>
      <c r="F1316" s="217" t="s">
        <v>1619</v>
      </c>
      <c r="G1316" s="218" t="s">
        <v>166</v>
      </c>
      <c r="H1316" s="219">
        <v>33.334000000000003</v>
      </c>
      <c r="I1316" s="220"/>
      <c r="J1316" s="221">
        <f>ROUND(I1316*H1316,2)</f>
        <v>0</v>
      </c>
      <c r="K1316" s="222"/>
      <c r="L1316" s="44"/>
      <c r="M1316" s="223" t="s">
        <v>1</v>
      </c>
      <c r="N1316" s="224" t="s">
        <v>39</v>
      </c>
      <c r="O1316" s="91"/>
      <c r="P1316" s="225">
        <f>O1316*H1316</f>
        <v>0</v>
      </c>
      <c r="Q1316" s="225">
        <v>8.0000000000000007E-05</v>
      </c>
      <c r="R1316" s="225">
        <f>Q1316*H1316</f>
        <v>0.0026667200000000005</v>
      </c>
      <c r="S1316" s="225">
        <v>0</v>
      </c>
      <c r="T1316" s="226">
        <f>S1316*H1316</f>
        <v>0</v>
      </c>
      <c r="U1316" s="38"/>
      <c r="V1316" s="38"/>
      <c r="W1316" s="38"/>
      <c r="X1316" s="38"/>
      <c r="Y1316" s="38"/>
      <c r="Z1316" s="38"/>
      <c r="AA1316" s="38"/>
      <c r="AB1316" s="38"/>
      <c r="AC1316" s="38"/>
      <c r="AD1316" s="38"/>
      <c r="AE1316" s="38"/>
      <c r="AR1316" s="227" t="s">
        <v>258</v>
      </c>
      <c r="AT1316" s="227" t="s">
        <v>138</v>
      </c>
      <c r="AU1316" s="227" t="s">
        <v>143</v>
      </c>
      <c r="AY1316" s="17" t="s">
        <v>135</v>
      </c>
      <c r="BE1316" s="228">
        <f>IF(N1316="základní",J1316,0)</f>
        <v>0</v>
      </c>
      <c r="BF1316" s="228">
        <f>IF(N1316="snížená",J1316,0)</f>
        <v>0</v>
      </c>
      <c r="BG1316" s="228">
        <f>IF(N1316="zákl. přenesená",J1316,0)</f>
        <v>0</v>
      </c>
      <c r="BH1316" s="228">
        <f>IF(N1316="sníž. přenesená",J1316,0)</f>
        <v>0</v>
      </c>
      <c r="BI1316" s="228">
        <f>IF(N1316="nulová",J1316,0)</f>
        <v>0</v>
      </c>
      <c r="BJ1316" s="17" t="s">
        <v>143</v>
      </c>
      <c r="BK1316" s="228">
        <f>ROUND(I1316*H1316,2)</f>
        <v>0</v>
      </c>
      <c r="BL1316" s="17" t="s">
        <v>258</v>
      </c>
      <c r="BM1316" s="227" t="s">
        <v>1620</v>
      </c>
    </row>
    <row r="1317" s="13" customFormat="1">
      <c r="A1317" s="13"/>
      <c r="B1317" s="229"/>
      <c r="C1317" s="230"/>
      <c r="D1317" s="231" t="s">
        <v>145</v>
      </c>
      <c r="E1317" s="232" t="s">
        <v>1</v>
      </c>
      <c r="F1317" s="233" t="s">
        <v>189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145</v>
      </c>
      <c r="AU1317" s="239" t="s">
        <v>143</v>
      </c>
      <c r="AV1317" s="13" t="s">
        <v>81</v>
      </c>
      <c r="AW1317" s="13" t="s">
        <v>30</v>
      </c>
      <c r="AX1317" s="13" t="s">
        <v>73</v>
      </c>
      <c r="AY1317" s="239" t="s">
        <v>135</v>
      </c>
    </row>
    <row r="1318" s="14" customFormat="1">
      <c r="A1318" s="14"/>
      <c r="B1318" s="240"/>
      <c r="C1318" s="241"/>
      <c r="D1318" s="231" t="s">
        <v>145</v>
      </c>
      <c r="E1318" s="242" t="s">
        <v>1</v>
      </c>
      <c r="F1318" s="243" t="s">
        <v>190</v>
      </c>
      <c r="G1318" s="241"/>
      <c r="H1318" s="244">
        <v>19.026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145</v>
      </c>
      <c r="AU1318" s="250" t="s">
        <v>143</v>
      </c>
      <c r="AV1318" s="14" t="s">
        <v>143</v>
      </c>
      <c r="AW1318" s="14" t="s">
        <v>30</v>
      </c>
      <c r="AX1318" s="14" t="s">
        <v>73</v>
      </c>
      <c r="AY1318" s="250" t="s">
        <v>135</v>
      </c>
    </row>
    <row r="1319" s="13" customFormat="1">
      <c r="A1319" s="13"/>
      <c r="B1319" s="229"/>
      <c r="C1319" s="230"/>
      <c r="D1319" s="231" t="s">
        <v>145</v>
      </c>
      <c r="E1319" s="232" t="s">
        <v>1</v>
      </c>
      <c r="F1319" s="233" t="s">
        <v>191</v>
      </c>
      <c r="G1319" s="230"/>
      <c r="H1319" s="232" t="s">
        <v>1</v>
      </c>
      <c r="I1319" s="234"/>
      <c r="J1319" s="230"/>
      <c r="K1319" s="230"/>
      <c r="L1319" s="235"/>
      <c r="M1319" s="236"/>
      <c r="N1319" s="237"/>
      <c r="O1319" s="237"/>
      <c r="P1319" s="237"/>
      <c r="Q1319" s="237"/>
      <c r="R1319" s="237"/>
      <c r="S1319" s="237"/>
      <c r="T1319" s="238"/>
      <c r="U1319" s="13"/>
      <c r="V1319" s="13"/>
      <c r="W1319" s="13"/>
      <c r="X1319" s="13"/>
      <c r="Y1319" s="13"/>
      <c r="Z1319" s="13"/>
      <c r="AA1319" s="13"/>
      <c r="AB1319" s="13"/>
      <c r="AC1319" s="13"/>
      <c r="AD1319" s="13"/>
      <c r="AE1319" s="13"/>
      <c r="AT1319" s="239" t="s">
        <v>145</v>
      </c>
      <c r="AU1319" s="239" t="s">
        <v>143</v>
      </c>
      <c r="AV1319" s="13" t="s">
        <v>81</v>
      </c>
      <c r="AW1319" s="13" t="s">
        <v>30</v>
      </c>
      <c r="AX1319" s="13" t="s">
        <v>73</v>
      </c>
      <c r="AY1319" s="239" t="s">
        <v>135</v>
      </c>
    </row>
    <row r="1320" s="14" customFormat="1">
      <c r="A1320" s="14"/>
      <c r="B1320" s="240"/>
      <c r="C1320" s="241"/>
      <c r="D1320" s="231" t="s">
        <v>145</v>
      </c>
      <c r="E1320" s="242" t="s">
        <v>1</v>
      </c>
      <c r="F1320" s="243" t="s">
        <v>192</v>
      </c>
      <c r="G1320" s="241"/>
      <c r="H1320" s="244">
        <v>14.308</v>
      </c>
      <c r="I1320" s="245"/>
      <c r="J1320" s="241"/>
      <c r="K1320" s="241"/>
      <c r="L1320" s="246"/>
      <c r="M1320" s="247"/>
      <c r="N1320" s="248"/>
      <c r="O1320" s="248"/>
      <c r="P1320" s="248"/>
      <c r="Q1320" s="248"/>
      <c r="R1320" s="248"/>
      <c r="S1320" s="248"/>
      <c r="T1320" s="249"/>
      <c r="U1320" s="14"/>
      <c r="V1320" s="14"/>
      <c r="W1320" s="14"/>
      <c r="X1320" s="14"/>
      <c r="Y1320" s="14"/>
      <c r="Z1320" s="14"/>
      <c r="AA1320" s="14"/>
      <c r="AB1320" s="14"/>
      <c r="AC1320" s="14"/>
      <c r="AD1320" s="14"/>
      <c r="AE1320" s="14"/>
      <c r="AT1320" s="250" t="s">
        <v>145</v>
      </c>
      <c r="AU1320" s="250" t="s">
        <v>143</v>
      </c>
      <c r="AV1320" s="14" t="s">
        <v>143</v>
      </c>
      <c r="AW1320" s="14" t="s">
        <v>30</v>
      </c>
      <c r="AX1320" s="14" t="s">
        <v>73</v>
      </c>
      <c r="AY1320" s="250" t="s">
        <v>135</v>
      </c>
    </row>
    <row r="1321" s="15" customFormat="1">
      <c r="A1321" s="15"/>
      <c r="B1321" s="251"/>
      <c r="C1321" s="252"/>
      <c r="D1321" s="231" t="s">
        <v>145</v>
      </c>
      <c r="E1321" s="253" t="s">
        <v>1</v>
      </c>
      <c r="F1321" s="254" t="s">
        <v>153</v>
      </c>
      <c r="G1321" s="252"/>
      <c r="H1321" s="255">
        <v>33.334000000000003</v>
      </c>
      <c r="I1321" s="256"/>
      <c r="J1321" s="252"/>
      <c r="K1321" s="252"/>
      <c r="L1321" s="257"/>
      <c r="M1321" s="258"/>
      <c r="N1321" s="259"/>
      <c r="O1321" s="259"/>
      <c r="P1321" s="259"/>
      <c r="Q1321" s="259"/>
      <c r="R1321" s="259"/>
      <c r="S1321" s="259"/>
      <c r="T1321" s="260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61" t="s">
        <v>145</v>
      </c>
      <c r="AU1321" s="261" t="s">
        <v>143</v>
      </c>
      <c r="AV1321" s="15" t="s">
        <v>142</v>
      </c>
      <c r="AW1321" s="15" t="s">
        <v>30</v>
      </c>
      <c r="AX1321" s="15" t="s">
        <v>81</v>
      </c>
      <c r="AY1321" s="261" t="s">
        <v>135</v>
      </c>
    </row>
    <row r="1322" s="2" customFormat="1" ht="16.5" customHeight="1">
      <c r="A1322" s="38"/>
      <c r="B1322" s="39"/>
      <c r="C1322" s="215" t="s">
        <v>1621</v>
      </c>
      <c r="D1322" s="215" t="s">
        <v>138</v>
      </c>
      <c r="E1322" s="216" t="s">
        <v>1622</v>
      </c>
      <c r="F1322" s="217" t="s">
        <v>1623</v>
      </c>
      <c r="G1322" s="218" t="s">
        <v>166</v>
      </c>
      <c r="H1322" s="219">
        <v>33.334000000000003</v>
      </c>
      <c r="I1322" s="220"/>
      <c r="J1322" s="221">
        <f>ROUND(I1322*H1322,2)</f>
        <v>0</v>
      </c>
      <c r="K1322" s="222"/>
      <c r="L1322" s="44"/>
      <c r="M1322" s="223" t="s">
        <v>1</v>
      </c>
      <c r="N1322" s="224" t="s">
        <v>39</v>
      </c>
      <c r="O1322" s="91"/>
      <c r="P1322" s="225">
        <f>O1322*H1322</f>
        <v>0</v>
      </c>
      <c r="Q1322" s="225">
        <v>1.0000000000000001E-05</v>
      </c>
      <c r="R1322" s="225">
        <f>Q1322*H1322</f>
        <v>0.00033334000000000006</v>
      </c>
      <c r="S1322" s="225">
        <v>0</v>
      </c>
      <c r="T1322" s="226">
        <f>S1322*H1322</f>
        <v>0</v>
      </c>
      <c r="U1322" s="38"/>
      <c r="V1322" s="38"/>
      <c r="W1322" s="38"/>
      <c r="X1322" s="38"/>
      <c r="Y1322" s="38"/>
      <c r="Z1322" s="38"/>
      <c r="AA1322" s="38"/>
      <c r="AB1322" s="38"/>
      <c r="AC1322" s="38"/>
      <c r="AD1322" s="38"/>
      <c r="AE1322" s="38"/>
      <c r="AR1322" s="227" t="s">
        <v>258</v>
      </c>
      <c r="AT1322" s="227" t="s">
        <v>138</v>
      </c>
      <c r="AU1322" s="227" t="s">
        <v>143</v>
      </c>
      <c r="AY1322" s="17" t="s">
        <v>135</v>
      </c>
      <c r="BE1322" s="228">
        <f>IF(N1322="základní",J1322,0)</f>
        <v>0</v>
      </c>
      <c r="BF1322" s="228">
        <f>IF(N1322="snížená",J1322,0)</f>
        <v>0</v>
      </c>
      <c r="BG1322" s="228">
        <f>IF(N1322="zákl. přenesená",J1322,0)</f>
        <v>0</v>
      </c>
      <c r="BH1322" s="228">
        <f>IF(N1322="sníž. přenesená",J1322,0)</f>
        <v>0</v>
      </c>
      <c r="BI1322" s="228">
        <f>IF(N1322="nulová",J1322,0)</f>
        <v>0</v>
      </c>
      <c r="BJ1322" s="17" t="s">
        <v>143</v>
      </c>
      <c r="BK1322" s="228">
        <f>ROUND(I1322*H1322,2)</f>
        <v>0</v>
      </c>
      <c r="BL1322" s="17" t="s">
        <v>258</v>
      </c>
      <c r="BM1322" s="227" t="s">
        <v>1624</v>
      </c>
    </row>
    <row r="1323" s="13" customFormat="1">
      <c r="A1323" s="13"/>
      <c r="B1323" s="229"/>
      <c r="C1323" s="230"/>
      <c r="D1323" s="231" t="s">
        <v>145</v>
      </c>
      <c r="E1323" s="232" t="s">
        <v>1</v>
      </c>
      <c r="F1323" s="233" t="s">
        <v>189</v>
      </c>
      <c r="G1323" s="230"/>
      <c r="H1323" s="232" t="s">
        <v>1</v>
      </c>
      <c r="I1323" s="234"/>
      <c r="J1323" s="230"/>
      <c r="K1323" s="230"/>
      <c r="L1323" s="235"/>
      <c r="M1323" s="236"/>
      <c r="N1323" s="237"/>
      <c r="O1323" s="237"/>
      <c r="P1323" s="237"/>
      <c r="Q1323" s="237"/>
      <c r="R1323" s="237"/>
      <c r="S1323" s="237"/>
      <c r="T1323" s="238"/>
      <c r="U1323" s="13"/>
      <c r="V1323" s="13"/>
      <c r="W1323" s="13"/>
      <c r="X1323" s="13"/>
      <c r="Y1323" s="13"/>
      <c r="Z1323" s="13"/>
      <c r="AA1323" s="13"/>
      <c r="AB1323" s="13"/>
      <c r="AC1323" s="13"/>
      <c r="AD1323" s="13"/>
      <c r="AE1323" s="13"/>
      <c r="AT1323" s="239" t="s">
        <v>145</v>
      </c>
      <c r="AU1323" s="239" t="s">
        <v>143</v>
      </c>
      <c r="AV1323" s="13" t="s">
        <v>81</v>
      </c>
      <c r="AW1323" s="13" t="s">
        <v>30</v>
      </c>
      <c r="AX1323" s="13" t="s">
        <v>73</v>
      </c>
      <c r="AY1323" s="239" t="s">
        <v>135</v>
      </c>
    </row>
    <row r="1324" s="14" customFormat="1">
      <c r="A1324" s="14"/>
      <c r="B1324" s="240"/>
      <c r="C1324" s="241"/>
      <c r="D1324" s="231" t="s">
        <v>145</v>
      </c>
      <c r="E1324" s="242" t="s">
        <v>1</v>
      </c>
      <c r="F1324" s="243" t="s">
        <v>190</v>
      </c>
      <c r="G1324" s="241"/>
      <c r="H1324" s="244">
        <v>19.026</v>
      </c>
      <c r="I1324" s="245"/>
      <c r="J1324" s="241"/>
      <c r="K1324" s="241"/>
      <c r="L1324" s="246"/>
      <c r="M1324" s="247"/>
      <c r="N1324" s="248"/>
      <c r="O1324" s="248"/>
      <c r="P1324" s="248"/>
      <c r="Q1324" s="248"/>
      <c r="R1324" s="248"/>
      <c r="S1324" s="248"/>
      <c r="T1324" s="249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50" t="s">
        <v>145</v>
      </c>
      <c r="AU1324" s="250" t="s">
        <v>143</v>
      </c>
      <c r="AV1324" s="14" t="s">
        <v>143</v>
      </c>
      <c r="AW1324" s="14" t="s">
        <v>30</v>
      </c>
      <c r="AX1324" s="14" t="s">
        <v>73</v>
      </c>
      <c r="AY1324" s="250" t="s">
        <v>135</v>
      </c>
    </row>
    <row r="1325" s="13" customFormat="1">
      <c r="A1325" s="13"/>
      <c r="B1325" s="229"/>
      <c r="C1325" s="230"/>
      <c r="D1325" s="231" t="s">
        <v>145</v>
      </c>
      <c r="E1325" s="232" t="s">
        <v>1</v>
      </c>
      <c r="F1325" s="233" t="s">
        <v>191</v>
      </c>
      <c r="G1325" s="230"/>
      <c r="H1325" s="232" t="s">
        <v>1</v>
      </c>
      <c r="I1325" s="234"/>
      <c r="J1325" s="230"/>
      <c r="K1325" s="230"/>
      <c r="L1325" s="235"/>
      <c r="M1325" s="236"/>
      <c r="N1325" s="237"/>
      <c r="O1325" s="237"/>
      <c r="P1325" s="237"/>
      <c r="Q1325" s="237"/>
      <c r="R1325" s="237"/>
      <c r="S1325" s="237"/>
      <c r="T1325" s="238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39" t="s">
        <v>145</v>
      </c>
      <c r="AU1325" s="239" t="s">
        <v>143</v>
      </c>
      <c r="AV1325" s="13" t="s">
        <v>81</v>
      </c>
      <c r="AW1325" s="13" t="s">
        <v>30</v>
      </c>
      <c r="AX1325" s="13" t="s">
        <v>73</v>
      </c>
      <c r="AY1325" s="239" t="s">
        <v>135</v>
      </c>
    </row>
    <row r="1326" s="14" customFormat="1">
      <c r="A1326" s="14"/>
      <c r="B1326" s="240"/>
      <c r="C1326" s="241"/>
      <c r="D1326" s="231" t="s">
        <v>145</v>
      </c>
      <c r="E1326" s="242" t="s">
        <v>1</v>
      </c>
      <c r="F1326" s="243" t="s">
        <v>192</v>
      </c>
      <c r="G1326" s="241"/>
      <c r="H1326" s="244">
        <v>14.308</v>
      </c>
      <c r="I1326" s="245"/>
      <c r="J1326" s="241"/>
      <c r="K1326" s="241"/>
      <c r="L1326" s="246"/>
      <c r="M1326" s="247"/>
      <c r="N1326" s="248"/>
      <c r="O1326" s="248"/>
      <c r="P1326" s="248"/>
      <c r="Q1326" s="248"/>
      <c r="R1326" s="248"/>
      <c r="S1326" s="248"/>
      <c r="T1326" s="249"/>
      <c r="U1326" s="14"/>
      <c r="V1326" s="14"/>
      <c r="W1326" s="14"/>
      <c r="X1326" s="14"/>
      <c r="Y1326" s="14"/>
      <c r="Z1326" s="14"/>
      <c r="AA1326" s="14"/>
      <c r="AB1326" s="14"/>
      <c r="AC1326" s="14"/>
      <c r="AD1326" s="14"/>
      <c r="AE1326" s="14"/>
      <c r="AT1326" s="250" t="s">
        <v>145</v>
      </c>
      <c r="AU1326" s="250" t="s">
        <v>143</v>
      </c>
      <c r="AV1326" s="14" t="s">
        <v>143</v>
      </c>
      <c r="AW1326" s="14" t="s">
        <v>30</v>
      </c>
      <c r="AX1326" s="14" t="s">
        <v>73</v>
      </c>
      <c r="AY1326" s="250" t="s">
        <v>135</v>
      </c>
    </row>
    <row r="1327" s="15" customFormat="1">
      <c r="A1327" s="15"/>
      <c r="B1327" s="251"/>
      <c r="C1327" s="252"/>
      <c r="D1327" s="231" t="s">
        <v>145</v>
      </c>
      <c r="E1327" s="253" t="s">
        <v>1</v>
      </c>
      <c r="F1327" s="254" t="s">
        <v>153</v>
      </c>
      <c r="G1327" s="252"/>
      <c r="H1327" s="255">
        <v>33.334000000000003</v>
      </c>
      <c r="I1327" s="256"/>
      <c r="J1327" s="252"/>
      <c r="K1327" s="252"/>
      <c r="L1327" s="257"/>
      <c r="M1327" s="258"/>
      <c r="N1327" s="259"/>
      <c r="O1327" s="259"/>
      <c r="P1327" s="259"/>
      <c r="Q1327" s="259"/>
      <c r="R1327" s="259"/>
      <c r="S1327" s="259"/>
      <c r="T1327" s="260"/>
      <c r="U1327" s="15"/>
      <c r="V1327" s="15"/>
      <c r="W1327" s="15"/>
      <c r="X1327" s="15"/>
      <c r="Y1327" s="15"/>
      <c r="Z1327" s="15"/>
      <c r="AA1327" s="15"/>
      <c r="AB1327" s="15"/>
      <c r="AC1327" s="15"/>
      <c r="AD1327" s="15"/>
      <c r="AE1327" s="15"/>
      <c r="AT1327" s="261" t="s">
        <v>145</v>
      </c>
      <c r="AU1327" s="261" t="s">
        <v>143</v>
      </c>
      <c r="AV1327" s="15" t="s">
        <v>142</v>
      </c>
      <c r="AW1327" s="15" t="s">
        <v>30</v>
      </c>
      <c r="AX1327" s="15" t="s">
        <v>81</v>
      </c>
      <c r="AY1327" s="261" t="s">
        <v>135</v>
      </c>
    </row>
    <row r="1328" s="2" customFormat="1" ht="16.5" customHeight="1">
      <c r="A1328" s="38"/>
      <c r="B1328" s="39"/>
      <c r="C1328" s="215" t="s">
        <v>1625</v>
      </c>
      <c r="D1328" s="215" t="s">
        <v>138</v>
      </c>
      <c r="E1328" s="216" t="s">
        <v>1626</v>
      </c>
      <c r="F1328" s="217" t="s">
        <v>1627</v>
      </c>
      <c r="G1328" s="218" t="s">
        <v>166</v>
      </c>
      <c r="H1328" s="219">
        <v>33.334000000000003</v>
      </c>
      <c r="I1328" s="220"/>
      <c r="J1328" s="221">
        <f>ROUND(I1328*H1328,2)</f>
        <v>0</v>
      </c>
      <c r="K1328" s="222"/>
      <c r="L1328" s="44"/>
      <c r="M1328" s="223" t="s">
        <v>1</v>
      </c>
      <c r="N1328" s="224" t="s">
        <v>39</v>
      </c>
      <c r="O1328" s="91"/>
      <c r="P1328" s="225">
        <f>O1328*H1328</f>
        <v>0</v>
      </c>
      <c r="Q1328" s="225">
        <v>1.0000000000000001E-05</v>
      </c>
      <c r="R1328" s="225">
        <f>Q1328*H1328</f>
        <v>0.00033334000000000006</v>
      </c>
      <c r="S1328" s="225">
        <v>0</v>
      </c>
      <c r="T1328" s="226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27" t="s">
        <v>258</v>
      </c>
      <c r="AT1328" s="227" t="s">
        <v>138</v>
      </c>
      <c r="AU1328" s="227" t="s">
        <v>143</v>
      </c>
      <c r="AY1328" s="17" t="s">
        <v>135</v>
      </c>
      <c r="BE1328" s="228">
        <f>IF(N1328="základní",J1328,0)</f>
        <v>0</v>
      </c>
      <c r="BF1328" s="228">
        <f>IF(N1328="snížená",J1328,0)</f>
        <v>0</v>
      </c>
      <c r="BG1328" s="228">
        <f>IF(N1328="zákl. přenesená",J1328,0)</f>
        <v>0</v>
      </c>
      <c r="BH1328" s="228">
        <f>IF(N1328="sníž. přenesená",J1328,0)</f>
        <v>0</v>
      </c>
      <c r="BI1328" s="228">
        <f>IF(N1328="nulová",J1328,0)</f>
        <v>0</v>
      </c>
      <c r="BJ1328" s="17" t="s">
        <v>143</v>
      </c>
      <c r="BK1328" s="228">
        <f>ROUND(I1328*H1328,2)</f>
        <v>0</v>
      </c>
      <c r="BL1328" s="17" t="s">
        <v>258</v>
      </c>
      <c r="BM1328" s="227" t="s">
        <v>1628</v>
      </c>
    </row>
    <row r="1329" s="13" customFormat="1">
      <c r="A1329" s="13"/>
      <c r="B1329" s="229"/>
      <c r="C1329" s="230"/>
      <c r="D1329" s="231" t="s">
        <v>145</v>
      </c>
      <c r="E1329" s="232" t="s">
        <v>1</v>
      </c>
      <c r="F1329" s="233" t="s">
        <v>189</v>
      </c>
      <c r="G1329" s="230"/>
      <c r="H1329" s="232" t="s">
        <v>1</v>
      </c>
      <c r="I1329" s="234"/>
      <c r="J1329" s="230"/>
      <c r="K1329" s="230"/>
      <c r="L1329" s="235"/>
      <c r="M1329" s="236"/>
      <c r="N1329" s="237"/>
      <c r="O1329" s="237"/>
      <c r="P1329" s="237"/>
      <c r="Q1329" s="237"/>
      <c r="R1329" s="237"/>
      <c r="S1329" s="237"/>
      <c r="T1329" s="238"/>
      <c r="U1329" s="13"/>
      <c r="V1329" s="13"/>
      <c r="W1329" s="13"/>
      <c r="X1329" s="13"/>
      <c r="Y1329" s="13"/>
      <c r="Z1329" s="13"/>
      <c r="AA1329" s="13"/>
      <c r="AB1329" s="13"/>
      <c r="AC1329" s="13"/>
      <c r="AD1329" s="13"/>
      <c r="AE1329" s="13"/>
      <c r="AT1329" s="239" t="s">
        <v>145</v>
      </c>
      <c r="AU1329" s="239" t="s">
        <v>143</v>
      </c>
      <c r="AV1329" s="13" t="s">
        <v>81</v>
      </c>
      <c r="AW1329" s="13" t="s">
        <v>30</v>
      </c>
      <c r="AX1329" s="13" t="s">
        <v>73</v>
      </c>
      <c r="AY1329" s="239" t="s">
        <v>135</v>
      </c>
    </row>
    <row r="1330" s="14" customFormat="1">
      <c r="A1330" s="14"/>
      <c r="B1330" s="240"/>
      <c r="C1330" s="241"/>
      <c r="D1330" s="231" t="s">
        <v>145</v>
      </c>
      <c r="E1330" s="242" t="s">
        <v>1</v>
      </c>
      <c r="F1330" s="243" t="s">
        <v>190</v>
      </c>
      <c r="G1330" s="241"/>
      <c r="H1330" s="244">
        <v>19.026</v>
      </c>
      <c r="I1330" s="245"/>
      <c r="J1330" s="241"/>
      <c r="K1330" s="241"/>
      <c r="L1330" s="246"/>
      <c r="M1330" s="247"/>
      <c r="N1330" s="248"/>
      <c r="O1330" s="248"/>
      <c r="P1330" s="248"/>
      <c r="Q1330" s="248"/>
      <c r="R1330" s="248"/>
      <c r="S1330" s="248"/>
      <c r="T1330" s="249"/>
      <c r="U1330" s="14"/>
      <c r="V1330" s="14"/>
      <c r="W1330" s="14"/>
      <c r="X1330" s="14"/>
      <c r="Y1330" s="14"/>
      <c r="Z1330" s="14"/>
      <c r="AA1330" s="14"/>
      <c r="AB1330" s="14"/>
      <c r="AC1330" s="14"/>
      <c r="AD1330" s="14"/>
      <c r="AE1330" s="14"/>
      <c r="AT1330" s="250" t="s">
        <v>145</v>
      </c>
      <c r="AU1330" s="250" t="s">
        <v>143</v>
      </c>
      <c r="AV1330" s="14" t="s">
        <v>143</v>
      </c>
      <c r="AW1330" s="14" t="s">
        <v>30</v>
      </c>
      <c r="AX1330" s="14" t="s">
        <v>73</v>
      </c>
      <c r="AY1330" s="250" t="s">
        <v>135</v>
      </c>
    </row>
    <row r="1331" s="13" customFormat="1">
      <c r="A1331" s="13"/>
      <c r="B1331" s="229"/>
      <c r="C1331" s="230"/>
      <c r="D1331" s="231" t="s">
        <v>145</v>
      </c>
      <c r="E1331" s="232" t="s">
        <v>1</v>
      </c>
      <c r="F1331" s="233" t="s">
        <v>191</v>
      </c>
      <c r="G1331" s="230"/>
      <c r="H1331" s="232" t="s">
        <v>1</v>
      </c>
      <c r="I1331" s="234"/>
      <c r="J1331" s="230"/>
      <c r="K1331" s="230"/>
      <c r="L1331" s="235"/>
      <c r="M1331" s="236"/>
      <c r="N1331" s="237"/>
      <c r="O1331" s="237"/>
      <c r="P1331" s="237"/>
      <c r="Q1331" s="237"/>
      <c r="R1331" s="237"/>
      <c r="S1331" s="237"/>
      <c r="T1331" s="23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9" t="s">
        <v>145</v>
      </c>
      <c r="AU1331" s="239" t="s">
        <v>143</v>
      </c>
      <c r="AV1331" s="13" t="s">
        <v>81</v>
      </c>
      <c r="AW1331" s="13" t="s">
        <v>30</v>
      </c>
      <c r="AX1331" s="13" t="s">
        <v>73</v>
      </c>
      <c r="AY1331" s="239" t="s">
        <v>135</v>
      </c>
    </row>
    <row r="1332" s="14" customFormat="1">
      <c r="A1332" s="14"/>
      <c r="B1332" s="240"/>
      <c r="C1332" s="241"/>
      <c r="D1332" s="231" t="s">
        <v>145</v>
      </c>
      <c r="E1332" s="242" t="s">
        <v>1</v>
      </c>
      <c r="F1332" s="243" t="s">
        <v>192</v>
      </c>
      <c r="G1332" s="241"/>
      <c r="H1332" s="244">
        <v>14.308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145</v>
      </c>
      <c r="AU1332" s="250" t="s">
        <v>143</v>
      </c>
      <c r="AV1332" s="14" t="s">
        <v>143</v>
      </c>
      <c r="AW1332" s="14" t="s">
        <v>30</v>
      </c>
      <c r="AX1332" s="14" t="s">
        <v>73</v>
      </c>
      <c r="AY1332" s="250" t="s">
        <v>135</v>
      </c>
    </row>
    <row r="1333" s="15" customFormat="1">
      <c r="A1333" s="15"/>
      <c r="B1333" s="251"/>
      <c r="C1333" s="252"/>
      <c r="D1333" s="231" t="s">
        <v>145</v>
      </c>
      <c r="E1333" s="253" t="s">
        <v>1</v>
      </c>
      <c r="F1333" s="254" t="s">
        <v>153</v>
      </c>
      <c r="G1333" s="252"/>
      <c r="H1333" s="255">
        <v>33.334000000000003</v>
      </c>
      <c r="I1333" s="256"/>
      <c r="J1333" s="252"/>
      <c r="K1333" s="252"/>
      <c r="L1333" s="257"/>
      <c r="M1333" s="258"/>
      <c r="N1333" s="259"/>
      <c r="O1333" s="259"/>
      <c r="P1333" s="259"/>
      <c r="Q1333" s="259"/>
      <c r="R1333" s="259"/>
      <c r="S1333" s="259"/>
      <c r="T1333" s="260"/>
      <c r="U1333" s="15"/>
      <c r="V1333" s="15"/>
      <c r="W1333" s="15"/>
      <c r="X1333" s="15"/>
      <c r="Y1333" s="15"/>
      <c r="Z1333" s="15"/>
      <c r="AA1333" s="15"/>
      <c r="AB1333" s="15"/>
      <c r="AC1333" s="15"/>
      <c r="AD1333" s="15"/>
      <c r="AE1333" s="15"/>
      <c r="AT1333" s="261" t="s">
        <v>145</v>
      </c>
      <c r="AU1333" s="261" t="s">
        <v>143</v>
      </c>
      <c r="AV1333" s="15" t="s">
        <v>142</v>
      </c>
      <c r="AW1333" s="15" t="s">
        <v>30</v>
      </c>
      <c r="AX1333" s="15" t="s">
        <v>81</v>
      </c>
      <c r="AY1333" s="261" t="s">
        <v>135</v>
      </c>
    </row>
    <row r="1334" s="2" customFormat="1" ht="16.5" customHeight="1">
      <c r="A1334" s="38"/>
      <c r="B1334" s="39"/>
      <c r="C1334" s="215" t="s">
        <v>1629</v>
      </c>
      <c r="D1334" s="215" t="s">
        <v>138</v>
      </c>
      <c r="E1334" s="216" t="s">
        <v>1630</v>
      </c>
      <c r="F1334" s="217" t="s">
        <v>1631</v>
      </c>
      <c r="G1334" s="218" t="s">
        <v>166</v>
      </c>
      <c r="H1334" s="219">
        <v>33.334000000000003</v>
      </c>
      <c r="I1334" s="220"/>
      <c r="J1334" s="221">
        <f>ROUND(I1334*H1334,2)</f>
        <v>0</v>
      </c>
      <c r="K1334" s="222"/>
      <c r="L1334" s="44"/>
      <c r="M1334" s="223" t="s">
        <v>1</v>
      </c>
      <c r="N1334" s="224" t="s">
        <v>39</v>
      </c>
      <c r="O1334" s="91"/>
      <c r="P1334" s="225">
        <f>O1334*H1334</f>
        <v>0</v>
      </c>
      <c r="Q1334" s="225">
        <v>1.0000000000000001E-05</v>
      </c>
      <c r="R1334" s="225">
        <f>Q1334*H1334</f>
        <v>0.00033334000000000006</v>
      </c>
      <c r="S1334" s="225">
        <v>0</v>
      </c>
      <c r="T1334" s="226">
        <f>S1334*H1334</f>
        <v>0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227" t="s">
        <v>258</v>
      </c>
      <c r="AT1334" s="227" t="s">
        <v>138</v>
      </c>
      <c r="AU1334" s="227" t="s">
        <v>143</v>
      </c>
      <c r="AY1334" s="17" t="s">
        <v>135</v>
      </c>
      <c r="BE1334" s="228">
        <f>IF(N1334="základní",J1334,0)</f>
        <v>0</v>
      </c>
      <c r="BF1334" s="228">
        <f>IF(N1334="snížená",J1334,0)</f>
        <v>0</v>
      </c>
      <c r="BG1334" s="228">
        <f>IF(N1334="zákl. přenesená",J1334,0)</f>
        <v>0</v>
      </c>
      <c r="BH1334" s="228">
        <f>IF(N1334="sníž. přenesená",J1334,0)</f>
        <v>0</v>
      </c>
      <c r="BI1334" s="228">
        <f>IF(N1334="nulová",J1334,0)</f>
        <v>0</v>
      </c>
      <c r="BJ1334" s="17" t="s">
        <v>143</v>
      </c>
      <c r="BK1334" s="228">
        <f>ROUND(I1334*H1334,2)</f>
        <v>0</v>
      </c>
      <c r="BL1334" s="17" t="s">
        <v>258</v>
      </c>
      <c r="BM1334" s="227" t="s">
        <v>1632</v>
      </c>
    </row>
    <row r="1335" s="13" customFormat="1">
      <c r="A1335" s="13"/>
      <c r="B1335" s="229"/>
      <c r="C1335" s="230"/>
      <c r="D1335" s="231" t="s">
        <v>145</v>
      </c>
      <c r="E1335" s="232" t="s">
        <v>1</v>
      </c>
      <c r="F1335" s="233" t="s">
        <v>189</v>
      </c>
      <c r="G1335" s="230"/>
      <c r="H1335" s="232" t="s">
        <v>1</v>
      </c>
      <c r="I1335" s="234"/>
      <c r="J1335" s="230"/>
      <c r="K1335" s="230"/>
      <c r="L1335" s="235"/>
      <c r="M1335" s="236"/>
      <c r="N1335" s="237"/>
      <c r="O1335" s="237"/>
      <c r="P1335" s="237"/>
      <c r="Q1335" s="237"/>
      <c r="R1335" s="237"/>
      <c r="S1335" s="237"/>
      <c r="T1335" s="238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39" t="s">
        <v>145</v>
      </c>
      <c r="AU1335" s="239" t="s">
        <v>143</v>
      </c>
      <c r="AV1335" s="13" t="s">
        <v>81</v>
      </c>
      <c r="AW1335" s="13" t="s">
        <v>30</v>
      </c>
      <c r="AX1335" s="13" t="s">
        <v>73</v>
      </c>
      <c r="AY1335" s="239" t="s">
        <v>135</v>
      </c>
    </row>
    <row r="1336" s="14" customFormat="1">
      <c r="A1336" s="14"/>
      <c r="B1336" s="240"/>
      <c r="C1336" s="241"/>
      <c r="D1336" s="231" t="s">
        <v>145</v>
      </c>
      <c r="E1336" s="242" t="s">
        <v>1</v>
      </c>
      <c r="F1336" s="243" t="s">
        <v>190</v>
      </c>
      <c r="G1336" s="241"/>
      <c r="H1336" s="244">
        <v>19.026</v>
      </c>
      <c r="I1336" s="245"/>
      <c r="J1336" s="241"/>
      <c r="K1336" s="241"/>
      <c r="L1336" s="246"/>
      <c r="M1336" s="247"/>
      <c r="N1336" s="248"/>
      <c r="O1336" s="248"/>
      <c r="P1336" s="248"/>
      <c r="Q1336" s="248"/>
      <c r="R1336" s="248"/>
      <c r="S1336" s="248"/>
      <c r="T1336" s="249"/>
      <c r="U1336" s="14"/>
      <c r="V1336" s="14"/>
      <c r="W1336" s="14"/>
      <c r="X1336" s="14"/>
      <c r="Y1336" s="14"/>
      <c r="Z1336" s="14"/>
      <c r="AA1336" s="14"/>
      <c r="AB1336" s="14"/>
      <c r="AC1336" s="14"/>
      <c r="AD1336" s="14"/>
      <c r="AE1336" s="14"/>
      <c r="AT1336" s="250" t="s">
        <v>145</v>
      </c>
      <c r="AU1336" s="250" t="s">
        <v>143</v>
      </c>
      <c r="AV1336" s="14" t="s">
        <v>143</v>
      </c>
      <c r="AW1336" s="14" t="s">
        <v>30</v>
      </c>
      <c r="AX1336" s="14" t="s">
        <v>73</v>
      </c>
      <c r="AY1336" s="250" t="s">
        <v>135</v>
      </c>
    </row>
    <row r="1337" s="13" customFormat="1">
      <c r="A1337" s="13"/>
      <c r="B1337" s="229"/>
      <c r="C1337" s="230"/>
      <c r="D1337" s="231" t="s">
        <v>145</v>
      </c>
      <c r="E1337" s="232" t="s">
        <v>1</v>
      </c>
      <c r="F1337" s="233" t="s">
        <v>191</v>
      </c>
      <c r="G1337" s="230"/>
      <c r="H1337" s="232" t="s">
        <v>1</v>
      </c>
      <c r="I1337" s="234"/>
      <c r="J1337" s="230"/>
      <c r="K1337" s="230"/>
      <c r="L1337" s="235"/>
      <c r="M1337" s="236"/>
      <c r="N1337" s="237"/>
      <c r="O1337" s="237"/>
      <c r="P1337" s="237"/>
      <c r="Q1337" s="237"/>
      <c r="R1337" s="237"/>
      <c r="S1337" s="237"/>
      <c r="T1337" s="238"/>
      <c r="U1337" s="13"/>
      <c r="V1337" s="13"/>
      <c r="W1337" s="13"/>
      <c r="X1337" s="13"/>
      <c r="Y1337" s="13"/>
      <c r="Z1337" s="13"/>
      <c r="AA1337" s="13"/>
      <c r="AB1337" s="13"/>
      <c r="AC1337" s="13"/>
      <c r="AD1337" s="13"/>
      <c r="AE1337" s="13"/>
      <c r="AT1337" s="239" t="s">
        <v>145</v>
      </c>
      <c r="AU1337" s="239" t="s">
        <v>143</v>
      </c>
      <c r="AV1337" s="13" t="s">
        <v>81</v>
      </c>
      <c r="AW1337" s="13" t="s">
        <v>30</v>
      </c>
      <c r="AX1337" s="13" t="s">
        <v>73</v>
      </c>
      <c r="AY1337" s="239" t="s">
        <v>135</v>
      </c>
    </row>
    <row r="1338" s="14" customFormat="1">
      <c r="A1338" s="14"/>
      <c r="B1338" s="240"/>
      <c r="C1338" s="241"/>
      <c r="D1338" s="231" t="s">
        <v>145</v>
      </c>
      <c r="E1338" s="242" t="s">
        <v>1</v>
      </c>
      <c r="F1338" s="243" t="s">
        <v>192</v>
      </c>
      <c r="G1338" s="241"/>
      <c r="H1338" s="244">
        <v>14.308</v>
      </c>
      <c r="I1338" s="245"/>
      <c r="J1338" s="241"/>
      <c r="K1338" s="241"/>
      <c r="L1338" s="246"/>
      <c r="M1338" s="247"/>
      <c r="N1338" s="248"/>
      <c r="O1338" s="248"/>
      <c r="P1338" s="248"/>
      <c r="Q1338" s="248"/>
      <c r="R1338" s="248"/>
      <c r="S1338" s="248"/>
      <c r="T1338" s="249"/>
      <c r="U1338" s="14"/>
      <c r="V1338" s="14"/>
      <c r="W1338" s="14"/>
      <c r="X1338" s="14"/>
      <c r="Y1338" s="14"/>
      <c r="Z1338" s="14"/>
      <c r="AA1338" s="14"/>
      <c r="AB1338" s="14"/>
      <c r="AC1338" s="14"/>
      <c r="AD1338" s="14"/>
      <c r="AE1338" s="14"/>
      <c r="AT1338" s="250" t="s">
        <v>145</v>
      </c>
      <c r="AU1338" s="250" t="s">
        <v>143</v>
      </c>
      <c r="AV1338" s="14" t="s">
        <v>143</v>
      </c>
      <c r="AW1338" s="14" t="s">
        <v>30</v>
      </c>
      <c r="AX1338" s="14" t="s">
        <v>73</v>
      </c>
      <c r="AY1338" s="250" t="s">
        <v>135</v>
      </c>
    </row>
    <row r="1339" s="15" customFormat="1">
      <c r="A1339" s="15"/>
      <c r="B1339" s="251"/>
      <c r="C1339" s="252"/>
      <c r="D1339" s="231" t="s">
        <v>145</v>
      </c>
      <c r="E1339" s="253" t="s">
        <v>1</v>
      </c>
      <c r="F1339" s="254" t="s">
        <v>153</v>
      </c>
      <c r="G1339" s="252"/>
      <c r="H1339" s="255">
        <v>33.334000000000003</v>
      </c>
      <c r="I1339" s="256"/>
      <c r="J1339" s="252"/>
      <c r="K1339" s="252"/>
      <c r="L1339" s="257"/>
      <c r="M1339" s="258"/>
      <c r="N1339" s="259"/>
      <c r="O1339" s="259"/>
      <c r="P1339" s="259"/>
      <c r="Q1339" s="259"/>
      <c r="R1339" s="259"/>
      <c r="S1339" s="259"/>
      <c r="T1339" s="260"/>
      <c r="U1339" s="15"/>
      <c r="V1339" s="15"/>
      <c r="W1339" s="15"/>
      <c r="X1339" s="15"/>
      <c r="Y1339" s="15"/>
      <c r="Z1339" s="15"/>
      <c r="AA1339" s="15"/>
      <c r="AB1339" s="15"/>
      <c r="AC1339" s="15"/>
      <c r="AD1339" s="15"/>
      <c r="AE1339" s="15"/>
      <c r="AT1339" s="261" t="s">
        <v>145</v>
      </c>
      <c r="AU1339" s="261" t="s">
        <v>143</v>
      </c>
      <c r="AV1339" s="15" t="s">
        <v>142</v>
      </c>
      <c r="AW1339" s="15" t="s">
        <v>30</v>
      </c>
      <c r="AX1339" s="15" t="s">
        <v>81</v>
      </c>
      <c r="AY1339" s="261" t="s">
        <v>135</v>
      </c>
    </row>
    <row r="1340" s="2" customFormat="1" ht="16.5" customHeight="1">
      <c r="A1340" s="38"/>
      <c r="B1340" s="39"/>
      <c r="C1340" s="215" t="s">
        <v>1633</v>
      </c>
      <c r="D1340" s="215" t="s">
        <v>138</v>
      </c>
      <c r="E1340" s="216" t="s">
        <v>1634</v>
      </c>
      <c r="F1340" s="217" t="s">
        <v>1635</v>
      </c>
      <c r="G1340" s="218" t="s">
        <v>166</v>
      </c>
      <c r="H1340" s="219">
        <v>33.334000000000003</v>
      </c>
      <c r="I1340" s="220"/>
      <c r="J1340" s="221">
        <f>ROUND(I1340*H1340,2)</f>
        <v>0</v>
      </c>
      <c r="K1340" s="222"/>
      <c r="L1340" s="44"/>
      <c r="M1340" s="223" t="s">
        <v>1</v>
      </c>
      <c r="N1340" s="224" t="s">
        <v>39</v>
      </c>
      <c r="O1340" s="91"/>
      <c r="P1340" s="225">
        <f>O1340*H1340</f>
        <v>0</v>
      </c>
      <c r="Q1340" s="225">
        <v>0</v>
      </c>
      <c r="R1340" s="225">
        <f>Q1340*H1340</f>
        <v>0</v>
      </c>
      <c r="S1340" s="225">
        <v>0</v>
      </c>
      <c r="T1340" s="226">
        <f>S1340*H1340</f>
        <v>0</v>
      </c>
      <c r="U1340" s="38"/>
      <c r="V1340" s="38"/>
      <c r="W1340" s="38"/>
      <c r="X1340" s="38"/>
      <c r="Y1340" s="38"/>
      <c r="Z1340" s="38"/>
      <c r="AA1340" s="38"/>
      <c r="AB1340" s="38"/>
      <c r="AC1340" s="38"/>
      <c r="AD1340" s="38"/>
      <c r="AE1340" s="38"/>
      <c r="AR1340" s="227" t="s">
        <v>258</v>
      </c>
      <c r="AT1340" s="227" t="s">
        <v>138</v>
      </c>
      <c r="AU1340" s="227" t="s">
        <v>143</v>
      </c>
      <c r="AY1340" s="17" t="s">
        <v>135</v>
      </c>
      <c r="BE1340" s="228">
        <f>IF(N1340="základní",J1340,0)</f>
        <v>0</v>
      </c>
      <c r="BF1340" s="228">
        <f>IF(N1340="snížená",J1340,0)</f>
        <v>0</v>
      </c>
      <c r="BG1340" s="228">
        <f>IF(N1340="zákl. přenesená",J1340,0)</f>
        <v>0</v>
      </c>
      <c r="BH1340" s="228">
        <f>IF(N1340="sníž. přenesená",J1340,0)</f>
        <v>0</v>
      </c>
      <c r="BI1340" s="228">
        <f>IF(N1340="nulová",J1340,0)</f>
        <v>0</v>
      </c>
      <c r="BJ1340" s="17" t="s">
        <v>143</v>
      </c>
      <c r="BK1340" s="228">
        <f>ROUND(I1340*H1340,2)</f>
        <v>0</v>
      </c>
      <c r="BL1340" s="17" t="s">
        <v>258</v>
      </c>
      <c r="BM1340" s="227" t="s">
        <v>1636</v>
      </c>
    </row>
    <row r="1341" s="13" customFormat="1">
      <c r="A1341" s="13"/>
      <c r="B1341" s="229"/>
      <c r="C1341" s="230"/>
      <c r="D1341" s="231" t="s">
        <v>145</v>
      </c>
      <c r="E1341" s="232" t="s">
        <v>1</v>
      </c>
      <c r="F1341" s="233" t="s">
        <v>189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145</v>
      </c>
      <c r="AU1341" s="239" t="s">
        <v>143</v>
      </c>
      <c r="AV1341" s="13" t="s">
        <v>81</v>
      </c>
      <c r="AW1341" s="13" t="s">
        <v>30</v>
      </c>
      <c r="AX1341" s="13" t="s">
        <v>73</v>
      </c>
      <c r="AY1341" s="239" t="s">
        <v>135</v>
      </c>
    </row>
    <row r="1342" s="14" customFormat="1">
      <c r="A1342" s="14"/>
      <c r="B1342" s="240"/>
      <c r="C1342" s="241"/>
      <c r="D1342" s="231" t="s">
        <v>145</v>
      </c>
      <c r="E1342" s="242" t="s">
        <v>1</v>
      </c>
      <c r="F1342" s="243" t="s">
        <v>190</v>
      </c>
      <c r="G1342" s="241"/>
      <c r="H1342" s="244">
        <v>19.026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145</v>
      </c>
      <c r="AU1342" s="250" t="s">
        <v>143</v>
      </c>
      <c r="AV1342" s="14" t="s">
        <v>143</v>
      </c>
      <c r="AW1342" s="14" t="s">
        <v>30</v>
      </c>
      <c r="AX1342" s="14" t="s">
        <v>73</v>
      </c>
      <c r="AY1342" s="250" t="s">
        <v>135</v>
      </c>
    </row>
    <row r="1343" s="13" customFormat="1">
      <c r="A1343" s="13"/>
      <c r="B1343" s="229"/>
      <c r="C1343" s="230"/>
      <c r="D1343" s="231" t="s">
        <v>145</v>
      </c>
      <c r="E1343" s="232" t="s">
        <v>1</v>
      </c>
      <c r="F1343" s="233" t="s">
        <v>191</v>
      </c>
      <c r="G1343" s="230"/>
      <c r="H1343" s="232" t="s">
        <v>1</v>
      </c>
      <c r="I1343" s="234"/>
      <c r="J1343" s="230"/>
      <c r="K1343" s="230"/>
      <c r="L1343" s="235"/>
      <c r="M1343" s="236"/>
      <c r="N1343" s="237"/>
      <c r="O1343" s="237"/>
      <c r="P1343" s="237"/>
      <c r="Q1343" s="237"/>
      <c r="R1343" s="237"/>
      <c r="S1343" s="237"/>
      <c r="T1343" s="238"/>
      <c r="U1343" s="13"/>
      <c r="V1343" s="13"/>
      <c r="W1343" s="13"/>
      <c r="X1343" s="13"/>
      <c r="Y1343" s="13"/>
      <c r="Z1343" s="13"/>
      <c r="AA1343" s="13"/>
      <c r="AB1343" s="13"/>
      <c r="AC1343" s="13"/>
      <c r="AD1343" s="13"/>
      <c r="AE1343" s="13"/>
      <c r="AT1343" s="239" t="s">
        <v>145</v>
      </c>
      <c r="AU1343" s="239" t="s">
        <v>143</v>
      </c>
      <c r="AV1343" s="13" t="s">
        <v>81</v>
      </c>
      <c r="AW1343" s="13" t="s">
        <v>30</v>
      </c>
      <c r="AX1343" s="13" t="s">
        <v>73</v>
      </c>
      <c r="AY1343" s="239" t="s">
        <v>135</v>
      </c>
    </row>
    <row r="1344" s="14" customFormat="1">
      <c r="A1344" s="14"/>
      <c r="B1344" s="240"/>
      <c r="C1344" s="241"/>
      <c r="D1344" s="231" t="s">
        <v>145</v>
      </c>
      <c r="E1344" s="242" t="s">
        <v>1</v>
      </c>
      <c r="F1344" s="243" t="s">
        <v>192</v>
      </c>
      <c r="G1344" s="241"/>
      <c r="H1344" s="244">
        <v>14.308</v>
      </c>
      <c r="I1344" s="245"/>
      <c r="J1344" s="241"/>
      <c r="K1344" s="241"/>
      <c r="L1344" s="246"/>
      <c r="M1344" s="247"/>
      <c r="N1344" s="248"/>
      <c r="O1344" s="248"/>
      <c r="P1344" s="248"/>
      <c r="Q1344" s="248"/>
      <c r="R1344" s="248"/>
      <c r="S1344" s="248"/>
      <c r="T1344" s="249"/>
      <c r="U1344" s="14"/>
      <c r="V1344" s="14"/>
      <c r="W1344" s="14"/>
      <c r="X1344" s="14"/>
      <c r="Y1344" s="14"/>
      <c r="Z1344" s="14"/>
      <c r="AA1344" s="14"/>
      <c r="AB1344" s="14"/>
      <c r="AC1344" s="14"/>
      <c r="AD1344" s="14"/>
      <c r="AE1344" s="14"/>
      <c r="AT1344" s="250" t="s">
        <v>145</v>
      </c>
      <c r="AU1344" s="250" t="s">
        <v>143</v>
      </c>
      <c r="AV1344" s="14" t="s">
        <v>143</v>
      </c>
      <c r="AW1344" s="14" t="s">
        <v>30</v>
      </c>
      <c r="AX1344" s="14" t="s">
        <v>73</v>
      </c>
      <c r="AY1344" s="250" t="s">
        <v>135</v>
      </c>
    </row>
    <row r="1345" s="15" customFormat="1">
      <c r="A1345" s="15"/>
      <c r="B1345" s="251"/>
      <c r="C1345" s="252"/>
      <c r="D1345" s="231" t="s">
        <v>145</v>
      </c>
      <c r="E1345" s="253" t="s">
        <v>1</v>
      </c>
      <c r="F1345" s="254" t="s">
        <v>153</v>
      </c>
      <c r="G1345" s="252"/>
      <c r="H1345" s="255">
        <v>33.334000000000003</v>
      </c>
      <c r="I1345" s="256"/>
      <c r="J1345" s="252"/>
      <c r="K1345" s="252"/>
      <c r="L1345" s="257"/>
      <c r="M1345" s="258"/>
      <c r="N1345" s="259"/>
      <c r="O1345" s="259"/>
      <c r="P1345" s="259"/>
      <c r="Q1345" s="259"/>
      <c r="R1345" s="259"/>
      <c r="S1345" s="259"/>
      <c r="T1345" s="260"/>
      <c r="U1345" s="15"/>
      <c r="V1345" s="15"/>
      <c r="W1345" s="15"/>
      <c r="X1345" s="15"/>
      <c r="Y1345" s="15"/>
      <c r="Z1345" s="15"/>
      <c r="AA1345" s="15"/>
      <c r="AB1345" s="15"/>
      <c r="AC1345" s="15"/>
      <c r="AD1345" s="15"/>
      <c r="AE1345" s="15"/>
      <c r="AT1345" s="261" t="s">
        <v>145</v>
      </c>
      <c r="AU1345" s="261" t="s">
        <v>143</v>
      </c>
      <c r="AV1345" s="15" t="s">
        <v>142</v>
      </c>
      <c r="AW1345" s="15" t="s">
        <v>30</v>
      </c>
      <c r="AX1345" s="15" t="s">
        <v>81</v>
      </c>
      <c r="AY1345" s="261" t="s">
        <v>135</v>
      </c>
    </row>
    <row r="1346" s="2" customFormat="1" ht="16.5" customHeight="1">
      <c r="A1346" s="38"/>
      <c r="B1346" s="39"/>
      <c r="C1346" s="215" t="s">
        <v>1637</v>
      </c>
      <c r="D1346" s="215" t="s">
        <v>138</v>
      </c>
      <c r="E1346" s="216" t="s">
        <v>1638</v>
      </c>
      <c r="F1346" s="217" t="s">
        <v>1639</v>
      </c>
      <c r="G1346" s="218" t="s">
        <v>166</v>
      </c>
      <c r="H1346" s="219">
        <v>33.334000000000003</v>
      </c>
      <c r="I1346" s="220"/>
      <c r="J1346" s="221">
        <f>ROUND(I1346*H1346,2)</f>
        <v>0</v>
      </c>
      <c r="K1346" s="222"/>
      <c r="L1346" s="44"/>
      <c r="M1346" s="223" t="s">
        <v>1</v>
      </c>
      <c r="N1346" s="224" t="s">
        <v>39</v>
      </c>
      <c r="O1346" s="91"/>
      <c r="P1346" s="225">
        <f>O1346*H1346</f>
        <v>0</v>
      </c>
      <c r="Q1346" s="225">
        <v>0.00025999999999999998</v>
      </c>
      <c r="R1346" s="225">
        <f>Q1346*H1346</f>
        <v>0.0086668400000000003</v>
      </c>
      <c r="S1346" s="225">
        <v>0</v>
      </c>
      <c r="T1346" s="226">
        <f>S1346*H1346</f>
        <v>0</v>
      </c>
      <c r="U1346" s="38"/>
      <c r="V1346" s="38"/>
      <c r="W1346" s="38"/>
      <c r="X1346" s="38"/>
      <c r="Y1346" s="38"/>
      <c r="Z1346" s="38"/>
      <c r="AA1346" s="38"/>
      <c r="AB1346" s="38"/>
      <c r="AC1346" s="38"/>
      <c r="AD1346" s="38"/>
      <c r="AE1346" s="38"/>
      <c r="AR1346" s="227" t="s">
        <v>258</v>
      </c>
      <c r="AT1346" s="227" t="s">
        <v>138</v>
      </c>
      <c r="AU1346" s="227" t="s">
        <v>143</v>
      </c>
      <c r="AY1346" s="17" t="s">
        <v>135</v>
      </c>
      <c r="BE1346" s="228">
        <f>IF(N1346="základní",J1346,0)</f>
        <v>0</v>
      </c>
      <c r="BF1346" s="228">
        <f>IF(N1346="snížená",J1346,0)</f>
        <v>0</v>
      </c>
      <c r="BG1346" s="228">
        <f>IF(N1346="zákl. přenesená",J1346,0)</f>
        <v>0</v>
      </c>
      <c r="BH1346" s="228">
        <f>IF(N1346="sníž. přenesená",J1346,0)</f>
        <v>0</v>
      </c>
      <c r="BI1346" s="228">
        <f>IF(N1346="nulová",J1346,0)</f>
        <v>0</v>
      </c>
      <c r="BJ1346" s="17" t="s">
        <v>143</v>
      </c>
      <c r="BK1346" s="228">
        <f>ROUND(I1346*H1346,2)</f>
        <v>0</v>
      </c>
      <c r="BL1346" s="17" t="s">
        <v>258</v>
      </c>
      <c r="BM1346" s="227" t="s">
        <v>1640</v>
      </c>
    </row>
    <row r="1347" s="13" customFormat="1">
      <c r="A1347" s="13"/>
      <c r="B1347" s="229"/>
      <c r="C1347" s="230"/>
      <c r="D1347" s="231" t="s">
        <v>145</v>
      </c>
      <c r="E1347" s="232" t="s">
        <v>1</v>
      </c>
      <c r="F1347" s="233" t="s">
        <v>189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145</v>
      </c>
      <c r="AU1347" s="239" t="s">
        <v>143</v>
      </c>
      <c r="AV1347" s="13" t="s">
        <v>81</v>
      </c>
      <c r="AW1347" s="13" t="s">
        <v>30</v>
      </c>
      <c r="AX1347" s="13" t="s">
        <v>73</v>
      </c>
      <c r="AY1347" s="239" t="s">
        <v>135</v>
      </c>
    </row>
    <row r="1348" s="14" customFormat="1">
      <c r="A1348" s="14"/>
      <c r="B1348" s="240"/>
      <c r="C1348" s="241"/>
      <c r="D1348" s="231" t="s">
        <v>145</v>
      </c>
      <c r="E1348" s="242" t="s">
        <v>1</v>
      </c>
      <c r="F1348" s="243" t="s">
        <v>190</v>
      </c>
      <c r="G1348" s="241"/>
      <c r="H1348" s="244">
        <v>19.026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145</v>
      </c>
      <c r="AU1348" s="250" t="s">
        <v>143</v>
      </c>
      <c r="AV1348" s="14" t="s">
        <v>143</v>
      </c>
      <c r="AW1348" s="14" t="s">
        <v>30</v>
      </c>
      <c r="AX1348" s="14" t="s">
        <v>73</v>
      </c>
      <c r="AY1348" s="250" t="s">
        <v>135</v>
      </c>
    </row>
    <row r="1349" s="13" customFormat="1">
      <c r="A1349" s="13"/>
      <c r="B1349" s="229"/>
      <c r="C1349" s="230"/>
      <c r="D1349" s="231" t="s">
        <v>145</v>
      </c>
      <c r="E1349" s="232" t="s">
        <v>1</v>
      </c>
      <c r="F1349" s="233" t="s">
        <v>191</v>
      </c>
      <c r="G1349" s="230"/>
      <c r="H1349" s="232" t="s">
        <v>1</v>
      </c>
      <c r="I1349" s="234"/>
      <c r="J1349" s="230"/>
      <c r="K1349" s="230"/>
      <c r="L1349" s="235"/>
      <c r="M1349" s="236"/>
      <c r="N1349" s="237"/>
      <c r="O1349" s="237"/>
      <c r="P1349" s="237"/>
      <c r="Q1349" s="237"/>
      <c r="R1349" s="237"/>
      <c r="S1349" s="237"/>
      <c r="T1349" s="238"/>
      <c r="U1349" s="13"/>
      <c r="V1349" s="13"/>
      <c r="W1349" s="13"/>
      <c r="X1349" s="13"/>
      <c r="Y1349" s="13"/>
      <c r="Z1349" s="13"/>
      <c r="AA1349" s="13"/>
      <c r="AB1349" s="13"/>
      <c r="AC1349" s="13"/>
      <c r="AD1349" s="13"/>
      <c r="AE1349" s="13"/>
      <c r="AT1349" s="239" t="s">
        <v>145</v>
      </c>
      <c r="AU1349" s="239" t="s">
        <v>143</v>
      </c>
      <c r="AV1349" s="13" t="s">
        <v>81</v>
      </c>
      <c r="AW1349" s="13" t="s">
        <v>30</v>
      </c>
      <c r="AX1349" s="13" t="s">
        <v>73</v>
      </c>
      <c r="AY1349" s="239" t="s">
        <v>135</v>
      </c>
    </row>
    <row r="1350" s="14" customFormat="1">
      <c r="A1350" s="14"/>
      <c r="B1350" s="240"/>
      <c r="C1350" s="241"/>
      <c r="D1350" s="231" t="s">
        <v>145</v>
      </c>
      <c r="E1350" s="242" t="s">
        <v>1</v>
      </c>
      <c r="F1350" s="243" t="s">
        <v>192</v>
      </c>
      <c r="G1350" s="241"/>
      <c r="H1350" s="244">
        <v>14.308</v>
      </c>
      <c r="I1350" s="245"/>
      <c r="J1350" s="241"/>
      <c r="K1350" s="241"/>
      <c r="L1350" s="246"/>
      <c r="M1350" s="247"/>
      <c r="N1350" s="248"/>
      <c r="O1350" s="248"/>
      <c r="P1350" s="248"/>
      <c r="Q1350" s="248"/>
      <c r="R1350" s="248"/>
      <c r="S1350" s="248"/>
      <c r="T1350" s="249"/>
      <c r="U1350" s="14"/>
      <c r="V1350" s="14"/>
      <c r="W1350" s="14"/>
      <c r="X1350" s="14"/>
      <c r="Y1350" s="14"/>
      <c r="Z1350" s="14"/>
      <c r="AA1350" s="14"/>
      <c r="AB1350" s="14"/>
      <c r="AC1350" s="14"/>
      <c r="AD1350" s="14"/>
      <c r="AE1350" s="14"/>
      <c r="AT1350" s="250" t="s">
        <v>145</v>
      </c>
      <c r="AU1350" s="250" t="s">
        <v>143</v>
      </c>
      <c r="AV1350" s="14" t="s">
        <v>143</v>
      </c>
      <c r="AW1350" s="14" t="s">
        <v>30</v>
      </c>
      <c r="AX1350" s="14" t="s">
        <v>73</v>
      </c>
      <c r="AY1350" s="250" t="s">
        <v>135</v>
      </c>
    </row>
    <row r="1351" s="15" customFormat="1">
      <c r="A1351" s="15"/>
      <c r="B1351" s="251"/>
      <c r="C1351" s="252"/>
      <c r="D1351" s="231" t="s">
        <v>145</v>
      </c>
      <c r="E1351" s="253" t="s">
        <v>1</v>
      </c>
      <c r="F1351" s="254" t="s">
        <v>153</v>
      </c>
      <c r="G1351" s="252"/>
      <c r="H1351" s="255">
        <v>33.334000000000003</v>
      </c>
      <c r="I1351" s="256"/>
      <c r="J1351" s="252"/>
      <c r="K1351" s="252"/>
      <c r="L1351" s="257"/>
      <c r="M1351" s="258"/>
      <c r="N1351" s="259"/>
      <c r="O1351" s="259"/>
      <c r="P1351" s="259"/>
      <c r="Q1351" s="259"/>
      <c r="R1351" s="259"/>
      <c r="S1351" s="259"/>
      <c r="T1351" s="260"/>
      <c r="U1351" s="15"/>
      <c r="V1351" s="15"/>
      <c r="W1351" s="15"/>
      <c r="X1351" s="15"/>
      <c r="Y1351" s="15"/>
      <c r="Z1351" s="15"/>
      <c r="AA1351" s="15"/>
      <c r="AB1351" s="15"/>
      <c r="AC1351" s="15"/>
      <c r="AD1351" s="15"/>
      <c r="AE1351" s="15"/>
      <c r="AT1351" s="261" t="s">
        <v>145</v>
      </c>
      <c r="AU1351" s="261" t="s">
        <v>143</v>
      </c>
      <c r="AV1351" s="15" t="s">
        <v>142</v>
      </c>
      <c r="AW1351" s="15" t="s">
        <v>30</v>
      </c>
      <c r="AX1351" s="15" t="s">
        <v>81</v>
      </c>
      <c r="AY1351" s="261" t="s">
        <v>135</v>
      </c>
    </row>
    <row r="1352" s="2" customFormat="1" ht="21.75" customHeight="1">
      <c r="A1352" s="38"/>
      <c r="B1352" s="39"/>
      <c r="C1352" s="215" t="s">
        <v>1641</v>
      </c>
      <c r="D1352" s="215" t="s">
        <v>138</v>
      </c>
      <c r="E1352" s="216" t="s">
        <v>1642</v>
      </c>
      <c r="F1352" s="217" t="s">
        <v>1643</v>
      </c>
      <c r="G1352" s="218" t="s">
        <v>166</v>
      </c>
      <c r="H1352" s="219">
        <v>33.334000000000003</v>
      </c>
      <c r="I1352" s="220"/>
      <c r="J1352" s="221">
        <f>ROUND(I1352*H1352,2)</f>
        <v>0</v>
      </c>
      <c r="K1352" s="222"/>
      <c r="L1352" s="44"/>
      <c r="M1352" s="223" t="s">
        <v>1</v>
      </c>
      <c r="N1352" s="224" t="s">
        <v>39</v>
      </c>
      <c r="O1352" s="91"/>
      <c r="P1352" s="225">
        <f>O1352*H1352</f>
        <v>0</v>
      </c>
      <c r="Q1352" s="225">
        <v>0.00014999999999999999</v>
      </c>
      <c r="R1352" s="225">
        <f>Q1352*H1352</f>
        <v>0.0050001000000000004</v>
      </c>
      <c r="S1352" s="225">
        <v>0</v>
      </c>
      <c r="T1352" s="226">
        <f>S1352*H1352</f>
        <v>0</v>
      </c>
      <c r="U1352" s="38"/>
      <c r="V1352" s="38"/>
      <c r="W1352" s="38"/>
      <c r="X1352" s="38"/>
      <c r="Y1352" s="38"/>
      <c r="Z1352" s="38"/>
      <c r="AA1352" s="38"/>
      <c r="AB1352" s="38"/>
      <c r="AC1352" s="38"/>
      <c r="AD1352" s="38"/>
      <c r="AE1352" s="38"/>
      <c r="AR1352" s="227" t="s">
        <v>258</v>
      </c>
      <c r="AT1352" s="227" t="s">
        <v>138</v>
      </c>
      <c r="AU1352" s="227" t="s">
        <v>143</v>
      </c>
      <c r="AY1352" s="17" t="s">
        <v>135</v>
      </c>
      <c r="BE1352" s="228">
        <f>IF(N1352="základní",J1352,0)</f>
        <v>0</v>
      </c>
      <c r="BF1352" s="228">
        <f>IF(N1352="snížená",J1352,0)</f>
        <v>0</v>
      </c>
      <c r="BG1352" s="228">
        <f>IF(N1352="zákl. přenesená",J1352,0)</f>
        <v>0</v>
      </c>
      <c r="BH1352" s="228">
        <f>IF(N1352="sníž. přenesená",J1352,0)</f>
        <v>0</v>
      </c>
      <c r="BI1352" s="228">
        <f>IF(N1352="nulová",J1352,0)</f>
        <v>0</v>
      </c>
      <c r="BJ1352" s="17" t="s">
        <v>143</v>
      </c>
      <c r="BK1352" s="228">
        <f>ROUND(I1352*H1352,2)</f>
        <v>0</v>
      </c>
      <c r="BL1352" s="17" t="s">
        <v>258</v>
      </c>
      <c r="BM1352" s="227" t="s">
        <v>1644</v>
      </c>
    </row>
    <row r="1353" s="13" customFormat="1">
      <c r="A1353" s="13"/>
      <c r="B1353" s="229"/>
      <c r="C1353" s="230"/>
      <c r="D1353" s="231" t="s">
        <v>145</v>
      </c>
      <c r="E1353" s="232" t="s">
        <v>1</v>
      </c>
      <c r="F1353" s="233" t="s">
        <v>189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145</v>
      </c>
      <c r="AU1353" s="239" t="s">
        <v>143</v>
      </c>
      <c r="AV1353" s="13" t="s">
        <v>81</v>
      </c>
      <c r="AW1353" s="13" t="s">
        <v>30</v>
      </c>
      <c r="AX1353" s="13" t="s">
        <v>73</v>
      </c>
      <c r="AY1353" s="239" t="s">
        <v>135</v>
      </c>
    </row>
    <row r="1354" s="14" customFormat="1">
      <c r="A1354" s="14"/>
      <c r="B1354" s="240"/>
      <c r="C1354" s="241"/>
      <c r="D1354" s="231" t="s">
        <v>145</v>
      </c>
      <c r="E1354" s="242" t="s">
        <v>1</v>
      </c>
      <c r="F1354" s="243" t="s">
        <v>190</v>
      </c>
      <c r="G1354" s="241"/>
      <c r="H1354" s="244">
        <v>19.026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145</v>
      </c>
      <c r="AU1354" s="250" t="s">
        <v>143</v>
      </c>
      <c r="AV1354" s="14" t="s">
        <v>143</v>
      </c>
      <c r="AW1354" s="14" t="s">
        <v>30</v>
      </c>
      <c r="AX1354" s="14" t="s">
        <v>73</v>
      </c>
      <c r="AY1354" s="250" t="s">
        <v>135</v>
      </c>
    </row>
    <row r="1355" s="13" customFormat="1">
      <c r="A1355" s="13"/>
      <c r="B1355" s="229"/>
      <c r="C1355" s="230"/>
      <c r="D1355" s="231" t="s">
        <v>145</v>
      </c>
      <c r="E1355" s="232" t="s">
        <v>1</v>
      </c>
      <c r="F1355" s="233" t="s">
        <v>191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145</v>
      </c>
      <c r="AU1355" s="239" t="s">
        <v>143</v>
      </c>
      <c r="AV1355" s="13" t="s">
        <v>81</v>
      </c>
      <c r="AW1355" s="13" t="s">
        <v>30</v>
      </c>
      <c r="AX1355" s="13" t="s">
        <v>73</v>
      </c>
      <c r="AY1355" s="239" t="s">
        <v>135</v>
      </c>
    </row>
    <row r="1356" s="14" customFormat="1">
      <c r="A1356" s="14"/>
      <c r="B1356" s="240"/>
      <c r="C1356" s="241"/>
      <c r="D1356" s="231" t="s">
        <v>145</v>
      </c>
      <c r="E1356" s="242" t="s">
        <v>1</v>
      </c>
      <c r="F1356" s="243" t="s">
        <v>192</v>
      </c>
      <c r="G1356" s="241"/>
      <c r="H1356" s="244">
        <v>14.308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145</v>
      </c>
      <c r="AU1356" s="250" t="s">
        <v>143</v>
      </c>
      <c r="AV1356" s="14" t="s">
        <v>143</v>
      </c>
      <c r="AW1356" s="14" t="s">
        <v>30</v>
      </c>
      <c r="AX1356" s="14" t="s">
        <v>73</v>
      </c>
      <c r="AY1356" s="250" t="s">
        <v>135</v>
      </c>
    </row>
    <row r="1357" s="15" customFormat="1">
      <c r="A1357" s="15"/>
      <c r="B1357" s="251"/>
      <c r="C1357" s="252"/>
      <c r="D1357" s="231" t="s">
        <v>145</v>
      </c>
      <c r="E1357" s="253" t="s">
        <v>1</v>
      </c>
      <c r="F1357" s="254" t="s">
        <v>153</v>
      </c>
      <c r="G1357" s="252"/>
      <c r="H1357" s="255">
        <v>33.334000000000003</v>
      </c>
      <c r="I1357" s="256"/>
      <c r="J1357" s="252"/>
      <c r="K1357" s="252"/>
      <c r="L1357" s="257"/>
      <c r="M1357" s="258"/>
      <c r="N1357" s="259"/>
      <c r="O1357" s="259"/>
      <c r="P1357" s="259"/>
      <c r="Q1357" s="259"/>
      <c r="R1357" s="259"/>
      <c r="S1357" s="259"/>
      <c r="T1357" s="260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61" t="s">
        <v>145</v>
      </c>
      <c r="AU1357" s="261" t="s">
        <v>143</v>
      </c>
      <c r="AV1357" s="15" t="s">
        <v>142</v>
      </c>
      <c r="AW1357" s="15" t="s">
        <v>30</v>
      </c>
      <c r="AX1357" s="15" t="s">
        <v>81</v>
      </c>
      <c r="AY1357" s="261" t="s">
        <v>135</v>
      </c>
    </row>
    <row r="1358" s="2" customFormat="1" ht="24.15" customHeight="1">
      <c r="A1358" s="38"/>
      <c r="B1358" s="39"/>
      <c r="C1358" s="215" t="s">
        <v>1645</v>
      </c>
      <c r="D1358" s="215" t="s">
        <v>138</v>
      </c>
      <c r="E1358" s="216" t="s">
        <v>1646</v>
      </c>
      <c r="F1358" s="217" t="s">
        <v>1647</v>
      </c>
      <c r="G1358" s="218" t="s">
        <v>166</v>
      </c>
      <c r="H1358" s="219">
        <v>33.334000000000003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1.0000000000000001E-05</v>
      </c>
      <c r="R1358" s="225">
        <f>Q1358*H1358</f>
        <v>0.00033334000000000006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258</v>
      </c>
      <c r="AT1358" s="227" t="s">
        <v>138</v>
      </c>
      <c r="AU1358" s="227" t="s">
        <v>143</v>
      </c>
      <c r="AY1358" s="17" t="s">
        <v>135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143</v>
      </c>
      <c r="BK1358" s="228">
        <f>ROUND(I1358*H1358,2)</f>
        <v>0</v>
      </c>
      <c r="BL1358" s="17" t="s">
        <v>258</v>
      </c>
      <c r="BM1358" s="227" t="s">
        <v>1648</v>
      </c>
    </row>
    <row r="1359" s="13" customFormat="1">
      <c r="A1359" s="13"/>
      <c r="B1359" s="229"/>
      <c r="C1359" s="230"/>
      <c r="D1359" s="231" t="s">
        <v>145</v>
      </c>
      <c r="E1359" s="232" t="s">
        <v>1</v>
      </c>
      <c r="F1359" s="233" t="s">
        <v>189</v>
      </c>
      <c r="G1359" s="230"/>
      <c r="H1359" s="232" t="s">
        <v>1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9" t="s">
        <v>145</v>
      </c>
      <c r="AU1359" s="239" t="s">
        <v>143</v>
      </c>
      <c r="AV1359" s="13" t="s">
        <v>81</v>
      </c>
      <c r="AW1359" s="13" t="s">
        <v>30</v>
      </c>
      <c r="AX1359" s="13" t="s">
        <v>73</v>
      </c>
      <c r="AY1359" s="239" t="s">
        <v>135</v>
      </c>
    </row>
    <row r="1360" s="14" customFormat="1">
      <c r="A1360" s="14"/>
      <c r="B1360" s="240"/>
      <c r="C1360" s="241"/>
      <c r="D1360" s="231" t="s">
        <v>145</v>
      </c>
      <c r="E1360" s="242" t="s">
        <v>1</v>
      </c>
      <c r="F1360" s="243" t="s">
        <v>190</v>
      </c>
      <c r="G1360" s="241"/>
      <c r="H1360" s="244">
        <v>19.026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145</v>
      </c>
      <c r="AU1360" s="250" t="s">
        <v>143</v>
      </c>
      <c r="AV1360" s="14" t="s">
        <v>143</v>
      </c>
      <c r="AW1360" s="14" t="s">
        <v>30</v>
      </c>
      <c r="AX1360" s="14" t="s">
        <v>73</v>
      </c>
      <c r="AY1360" s="250" t="s">
        <v>135</v>
      </c>
    </row>
    <row r="1361" s="13" customFormat="1">
      <c r="A1361" s="13"/>
      <c r="B1361" s="229"/>
      <c r="C1361" s="230"/>
      <c r="D1361" s="231" t="s">
        <v>145</v>
      </c>
      <c r="E1361" s="232" t="s">
        <v>1</v>
      </c>
      <c r="F1361" s="233" t="s">
        <v>191</v>
      </c>
      <c r="G1361" s="230"/>
      <c r="H1361" s="232" t="s">
        <v>1</v>
      </c>
      <c r="I1361" s="234"/>
      <c r="J1361" s="230"/>
      <c r="K1361" s="230"/>
      <c r="L1361" s="235"/>
      <c r="M1361" s="236"/>
      <c r="N1361" s="237"/>
      <c r="O1361" s="237"/>
      <c r="P1361" s="237"/>
      <c r="Q1361" s="237"/>
      <c r="R1361" s="237"/>
      <c r="S1361" s="237"/>
      <c r="T1361" s="238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9" t="s">
        <v>145</v>
      </c>
      <c r="AU1361" s="239" t="s">
        <v>143</v>
      </c>
      <c r="AV1361" s="13" t="s">
        <v>81</v>
      </c>
      <c r="AW1361" s="13" t="s">
        <v>30</v>
      </c>
      <c r="AX1361" s="13" t="s">
        <v>73</v>
      </c>
      <c r="AY1361" s="239" t="s">
        <v>135</v>
      </c>
    </row>
    <row r="1362" s="14" customFormat="1">
      <c r="A1362" s="14"/>
      <c r="B1362" s="240"/>
      <c r="C1362" s="241"/>
      <c r="D1362" s="231" t="s">
        <v>145</v>
      </c>
      <c r="E1362" s="242" t="s">
        <v>1</v>
      </c>
      <c r="F1362" s="243" t="s">
        <v>192</v>
      </c>
      <c r="G1362" s="241"/>
      <c r="H1362" s="244">
        <v>14.308</v>
      </c>
      <c r="I1362" s="245"/>
      <c r="J1362" s="241"/>
      <c r="K1362" s="241"/>
      <c r="L1362" s="246"/>
      <c r="M1362" s="247"/>
      <c r="N1362" s="248"/>
      <c r="O1362" s="248"/>
      <c r="P1362" s="248"/>
      <c r="Q1362" s="248"/>
      <c r="R1362" s="248"/>
      <c r="S1362" s="248"/>
      <c r="T1362" s="249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0" t="s">
        <v>145</v>
      </c>
      <c r="AU1362" s="250" t="s">
        <v>143</v>
      </c>
      <c r="AV1362" s="14" t="s">
        <v>143</v>
      </c>
      <c r="AW1362" s="14" t="s">
        <v>30</v>
      </c>
      <c r="AX1362" s="14" t="s">
        <v>73</v>
      </c>
      <c r="AY1362" s="250" t="s">
        <v>135</v>
      </c>
    </row>
    <row r="1363" s="15" customFormat="1">
      <c r="A1363" s="15"/>
      <c r="B1363" s="251"/>
      <c r="C1363" s="252"/>
      <c r="D1363" s="231" t="s">
        <v>145</v>
      </c>
      <c r="E1363" s="253" t="s">
        <v>1</v>
      </c>
      <c r="F1363" s="254" t="s">
        <v>153</v>
      </c>
      <c r="G1363" s="252"/>
      <c r="H1363" s="255">
        <v>33.334000000000003</v>
      </c>
      <c r="I1363" s="256"/>
      <c r="J1363" s="252"/>
      <c r="K1363" s="252"/>
      <c r="L1363" s="257"/>
      <c r="M1363" s="258"/>
      <c r="N1363" s="259"/>
      <c r="O1363" s="259"/>
      <c r="P1363" s="259"/>
      <c r="Q1363" s="259"/>
      <c r="R1363" s="259"/>
      <c r="S1363" s="259"/>
      <c r="T1363" s="260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61" t="s">
        <v>145</v>
      </c>
      <c r="AU1363" s="261" t="s">
        <v>143</v>
      </c>
      <c r="AV1363" s="15" t="s">
        <v>142</v>
      </c>
      <c r="AW1363" s="15" t="s">
        <v>30</v>
      </c>
      <c r="AX1363" s="15" t="s">
        <v>81</v>
      </c>
      <c r="AY1363" s="261" t="s">
        <v>135</v>
      </c>
    </row>
    <row r="1364" s="2" customFormat="1" ht="24.15" customHeight="1">
      <c r="A1364" s="38"/>
      <c r="B1364" s="39"/>
      <c r="C1364" s="215" t="s">
        <v>1649</v>
      </c>
      <c r="D1364" s="215" t="s">
        <v>138</v>
      </c>
      <c r="E1364" s="216" t="s">
        <v>1650</v>
      </c>
      <c r="F1364" s="217" t="s">
        <v>1651</v>
      </c>
      <c r="G1364" s="218" t="s">
        <v>149</v>
      </c>
      <c r="H1364" s="219">
        <v>0.099000000000000005</v>
      </c>
      <c r="I1364" s="220"/>
      <c r="J1364" s="221">
        <f>ROUND(I1364*H1364,2)</f>
        <v>0</v>
      </c>
      <c r="K1364" s="222"/>
      <c r="L1364" s="44"/>
      <c r="M1364" s="223" t="s">
        <v>1</v>
      </c>
      <c r="N1364" s="224" t="s">
        <v>39</v>
      </c>
      <c r="O1364" s="91"/>
      <c r="P1364" s="225">
        <f>O1364*H1364</f>
        <v>0</v>
      </c>
      <c r="Q1364" s="225">
        <v>0</v>
      </c>
      <c r="R1364" s="225">
        <f>Q1364*H1364</f>
        <v>0</v>
      </c>
      <c r="S1364" s="225">
        <v>0</v>
      </c>
      <c r="T1364" s="226">
        <f>S1364*H1364</f>
        <v>0</v>
      </c>
      <c r="U1364" s="38"/>
      <c r="V1364" s="38"/>
      <c r="W1364" s="38"/>
      <c r="X1364" s="38"/>
      <c r="Y1364" s="38"/>
      <c r="Z1364" s="38"/>
      <c r="AA1364" s="38"/>
      <c r="AB1364" s="38"/>
      <c r="AC1364" s="38"/>
      <c r="AD1364" s="38"/>
      <c r="AE1364" s="38"/>
      <c r="AR1364" s="227" t="s">
        <v>258</v>
      </c>
      <c r="AT1364" s="227" t="s">
        <v>138</v>
      </c>
      <c r="AU1364" s="227" t="s">
        <v>143</v>
      </c>
      <c r="AY1364" s="17" t="s">
        <v>135</v>
      </c>
      <c r="BE1364" s="228">
        <f>IF(N1364="základní",J1364,0)</f>
        <v>0</v>
      </c>
      <c r="BF1364" s="228">
        <f>IF(N1364="snížená",J1364,0)</f>
        <v>0</v>
      </c>
      <c r="BG1364" s="228">
        <f>IF(N1364="zákl. přenesená",J1364,0)</f>
        <v>0</v>
      </c>
      <c r="BH1364" s="228">
        <f>IF(N1364="sníž. přenesená",J1364,0)</f>
        <v>0</v>
      </c>
      <c r="BI1364" s="228">
        <f>IF(N1364="nulová",J1364,0)</f>
        <v>0</v>
      </c>
      <c r="BJ1364" s="17" t="s">
        <v>143</v>
      </c>
      <c r="BK1364" s="228">
        <f>ROUND(I1364*H1364,2)</f>
        <v>0</v>
      </c>
      <c r="BL1364" s="17" t="s">
        <v>258</v>
      </c>
      <c r="BM1364" s="227" t="s">
        <v>1652</v>
      </c>
    </row>
    <row r="1365" s="2" customFormat="1" ht="33" customHeight="1">
      <c r="A1365" s="38"/>
      <c r="B1365" s="39"/>
      <c r="C1365" s="215" t="s">
        <v>1653</v>
      </c>
      <c r="D1365" s="215" t="s">
        <v>138</v>
      </c>
      <c r="E1365" s="216" t="s">
        <v>1654</v>
      </c>
      <c r="F1365" s="217" t="s">
        <v>1655</v>
      </c>
      <c r="G1365" s="218" t="s">
        <v>149</v>
      </c>
      <c r="H1365" s="219">
        <v>0.19800000000000001</v>
      </c>
      <c r="I1365" s="220"/>
      <c r="J1365" s="221">
        <f>ROUND(I1365*H1365,2)</f>
        <v>0</v>
      </c>
      <c r="K1365" s="222"/>
      <c r="L1365" s="44"/>
      <c r="M1365" s="223" t="s">
        <v>1</v>
      </c>
      <c r="N1365" s="224" t="s">
        <v>39</v>
      </c>
      <c r="O1365" s="91"/>
      <c r="P1365" s="225">
        <f>O1365*H1365</f>
        <v>0</v>
      </c>
      <c r="Q1365" s="225">
        <v>0</v>
      </c>
      <c r="R1365" s="225">
        <f>Q1365*H1365</f>
        <v>0</v>
      </c>
      <c r="S1365" s="225">
        <v>0</v>
      </c>
      <c r="T1365" s="226">
        <f>S1365*H1365</f>
        <v>0</v>
      </c>
      <c r="U1365" s="38"/>
      <c r="V1365" s="38"/>
      <c r="W1365" s="38"/>
      <c r="X1365" s="38"/>
      <c r="Y1365" s="38"/>
      <c r="Z1365" s="38"/>
      <c r="AA1365" s="38"/>
      <c r="AB1365" s="38"/>
      <c r="AC1365" s="38"/>
      <c r="AD1365" s="38"/>
      <c r="AE1365" s="38"/>
      <c r="AR1365" s="227" t="s">
        <v>258</v>
      </c>
      <c r="AT1365" s="227" t="s">
        <v>138</v>
      </c>
      <c r="AU1365" s="227" t="s">
        <v>143</v>
      </c>
      <c r="AY1365" s="17" t="s">
        <v>135</v>
      </c>
      <c r="BE1365" s="228">
        <f>IF(N1365="základní",J1365,0)</f>
        <v>0</v>
      </c>
      <c r="BF1365" s="228">
        <f>IF(N1365="snížená",J1365,0)</f>
        <v>0</v>
      </c>
      <c r="BG1365" s="228">
        <f>IF(N1365="zákl. přenesená",J1365,0)</f>
        <v>0</v>
      </c>
      <c r="BH1365" s="228">
        <f>IF(N1365="sníž. přenesená",J1365,0)</f>
        <v>0</v>
      </c>
      <c r="BI1365" s="228">
        <f>IF(N1365="nulová",J1365,0)</f>
        <v>0</v>
      </c>
      <c r="BJ1365" s="17" t="s">
        <v>143</v>
      </c>
      <c r="BK1365" s="228">
        <f>ROUND(I1365*H1365,2)</f>
        <v>0</v>
      </c>
      <c r="BL1365" s="17" t="s">
        <v>258</v>
      </c>
      <c r="BM1365" s="227" t="s">
        <v>1656</v>
      </c>
    </row>
    <row r="1366" s="14" customFormat="1">
      <c r="A1366" s="14"/>
      <c r="B1366" s="240"/>
      <c r="C1366" s="241"/>
      <c r="D1366" s="231" t="s">
        <v>145</v>
      </c>
      <c r="E1366" s="241"/>
      <c r="F1366" s="243" t="s">
        <v>1657</v>
      </c>
      <c r="G1366" s="241"/>
      <c r="H1366" s="244">
        <v>0.19800000000000001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145</v>
      </c>
      <c r="AU1366" s="250" t="s">
        <v>143</v>
      </c>
      <c r="AV1366" s="14" t="s">
        <v>143</v>
      </c>
      <c r="AW1366" s="14" t="s">
        <v>4</v>
      </c>
      <c r="AX1366" s="14" t="s">
        <v>81</v>
      </c>
      <c r="AY1366" s="250" t="s">
        <v>135</v>
      </c>
    </row>
    <row r="1367" s="12" customFormat="1" ht="22.8" customHeight="1">
      <c r="A1367" s="12"/>
      <c r="B1367" s="199"/>
      <c r="C1367" s="200"/>
      <c r="D1367" s="201" t="s">
        <v>72</v>
      </c>
      <c r="E1367" s="213" t="s">
        <v>1658</v>
      </c>
      <c r="F1367" s="213" t="s">
        <v>1659</v>
      </c>
      <c r="G1367" s="200"/>
      <c r="H1367" s="200"/>
      <c r="I1367" s="203"/>
      <c r="J1367" s="214">
        <f>BK1367</f>
        <v>0</v>
      </c>
      <c r="K1367" s="200"/>
      <c r="L1367" s="205"/>
      <c r="M1367" s="206"/>
      <c r="N1367" s="207"/>
      <c r="O1367" s="207"/>
      <c r="P1367" s="208">
        <f>SUM(P1368:P1433)</f>
        <v>0</v>
      </c>
      <c r="Q1367" s="207"/>
      <c r="R1367" s="208">
        <f>SUM(R1368:R1433)</f>
        <v>0.16035294999999999</v>
      </c>
      <c r="S1367" s="207"/>
      <c r="T1367" s="209">
        <f>SUM(T1368:T1433)</f>
        <v>0.078637499999999999</v>
      </c>
      <c r="U1367" s="12"/>
      <c r="V1367" s="12"/>
      <c r="W1367" s="12"/>
      <c r="X1367" s="12"/>
      <c r="Y1367" s="12"/>
      <c r="Z1367" s="12"/>
      <c r="AA1367" s="12"/>
      <c r="AB1367" s="12"/>
      <c r="AC1367" s="12"/>
      <c r="AD1367" s="12"/>
      <c r="AE1367" s="12"/>
      <c r="AR1367" s="210" t="s">
        <v>143</v>
      </c>
      <c r="AT1367" s="211" t="s">
        <v>72</v>
      </c>
      <c r="AU1367" s="211" t="s">
        <v>81</v>
      </c>
      <c r="AY1367" s="210" t="s">
        <v>135</v>
      </c>
      <c r="BK1367" s="212">
        <f>SUM(BK1368:BK1433)</f>
        <v>0</v>
      </c>
    </row>
    <row r="1368" s="2" customFormat="1" ht="24.15" customHeight="1">
      <c r="A1368" s="38"/>
      <c r="B1368" s="39"/>
      <c r="C1368" s="215" t="s">
        <v>1660</v>
      </c>
      <c r="D1368" s="215" t="s">
        <v>138</v>
      </c>
      <c r="E1368" s="216" t="s">
        <v>1661</v>
      </c>
      <c r="F1368" s="217" t="s">
        <v>1662</v>
      </c>
      <c r="G1368" s="218" t="s">
        <v>166</v>
      </c>
      <c r="H1368" s="219">
        <v>17.774000000000001</v>
      </c>
      <c r="I1368" s="220"/>
      <c r="J1368" s="221">
        <f>ROUND(I1368*H1368,2)</f>
        <v>0</v>
      </c>
      <c r="K1368" s="222"/>
      <c r="L1368" s="44"/>
      <c r="M1368" s="223" t="s">
        <v>1</v>
      </c>
      <c r="N1368" s="224" t="s">
        <v>39</v>
      </c>
      <c r="O1368" s="91"/>
      <c r="P1368" s="225">
        <f>O1368*H1368</f>
        <v>0</v>
      </c>
      <c r="Q1368" s="225">
        <v>0</v>
      </c>
      <c r="R1368" s="225">
        <f>Q1368*H1368</f>
        <v>0</v>
      </c>
      <c r="S1368" s="225">
        <v>0</v>
      </c>
      <c r="T1368" s="226">
        <f>S1368*H1368</f>
        <v>0</v>
      </c>
      <c r="U1368" s="38"/>
      <c r="V1368" s="38"/>
      <c r="W1368" s="38"/>
      <c r="X1368" s="38"/>
      <c r="Y1368" s="38"/>
      <c r="Z1368" s="38"/>
      <c r="AA1368" s="38"/>
      <c r="AB1368" s="38"/>
      <c r="AC1368" s="38"/>
      <c r="AD1368" s="38"/>
      <c r="AE1368" s="38"/>
      <c r="AR1368" s="227" t="s">
        <v>258</v>
      </c>
      <c r="AT1368" s="227" t="s">
        <v>138</v>
      </c>
      <c r="AU1368" s="227" t="s">
        <v>143</v>
      </c>
      <c r="AY1368" s="17" t="s">
        <v>135</v>
      </c>
      <c r="BE1368" s="228">
        <f>IF(N1368="základní",J1368,0)</f>
        <v>0</v>
      </c>
      <c r="BF1368" s="228">
        <f>IF(N1368="snížená",J1368,0)</f>
        <v>0</v>
      </c>
      <c r="BG1368" s="228">
        <f>IF(N1368="zákl. přenesená",J1368,0)</f>
        <v>0</v>
      </c>
      <c r="BH1368" s="228">
        <f>IF(N1368="sníž. přenesená",J1368,0)</f>
        <v>0</v>
      </c>
      <c r="BI1368" s="228">
        <f>IF(N1368="nulová",J1368,0)</f>
        <v>0</v>
      </c>
      <c r="BJ1368" s="17" t="s">
        <v>143</v>
      </c>
      <c r="BK1368" s="228">
        <f>ROUND(I1368*H1368,2)</f>
        <v>0</v>
      </c>
      <c r="BL1368" s="17" t="s">
        <v>258</v>
      </c>
      <c r="BM1368" s="227" t="s">
        <v>1663</v>
      </c>
    </row>
    <row r="1369" s="13" customFormat="1">
      <c r="A1369" s="13"/>
      <c r="B1369" s="229"/>
      <c r="C1369" s="230"/>
      <c r="D1369" s="231" t="s">
        <v>145</v>
      </c>
      <c r="E1369" s="232" t="s">
        <v>1</v>
      </c>
      <c r="F1369" s="233" t="s">
        <v>182</v>
      </c>
      <c r="G1369" s="230"/>
      <c r="H1369" s="232" t="s">
        <v>1</v>
      </c>
      <c r="I1369" s="234"/>
      <c r="J1369" s="230"/>
      <c r="K1369" s="230"/>
      <c r="L1369" s="235"/>
      <c r="M1369" s="236"/>
      <c r="N1369" s="237"/>
      <c r="O1369" s="237"/>
      <c r="P1369" s="237"/>
      <c r="Q1369" s="237"/>
      <c r="R1369" s="237"/>
      <c r="S1369" s="237"/>
      <c r="T1369" s="238"/>
      <c r="U1369" s="13"/>
      <c r="V1369" s="13"/>
      <c r="W1369" s="13"/>
      <c r="X1369" s="13"/>
      <c r="Y1369" s="13"/>
      <c r="Z1369" s="13"/>
      <c r="AA1369" s="13"/>
      <c r="AB1369" s="13"/>
      <c r="AC1369" s="13"/>
      <c r="AD1369" s="13"/>
      <c r="AE1369" s="13"/>
      <c r="AT1369" s="239" t="s">
        <v>145</v>
      </c>
      <c r="AU1369" s="239" t="s">
        <v>143</v>
      </c>
      <c r="AV1369" s="13" t="s">
        <v>81</v>
      </c>
      <c r="AW1369" s="13" t="s">
        <v>30</v>
      </c>
      <c r="AX1369" s="13" t="s">
        <v>73</v>
      </c>
      <c r="AY1369" s="239" t="s">
        <v>135</v>
      </c>
    </row>
    <row r="1370" s="14" customFormat="1">
      <c r="A1370" s="14"/>
      <c r="B1370" s="240"/>
      <c r="C1370" s="241"/>
      <c r="D1370" s="231" t="s">
        <v>145</v>
      </c>
      <c r="E1370" s="242" t="s">
        <v>1</v>
      </c>
      <c r="F1370" s="243" t="s">
        <v>183</v>
      </c>
      <c r="G1370" s="241"/>
      <c r="H1370" s="244">
        <v>7.6529999999999996</v>
      </c>
      <c r="I1370" s="245"/>
      <c r="J1370" s="241"/>
      <c r="K1370" s="241"/>
      <c r="L1370" s="246"/>
      <c r="M1370" s="247"/>
      <c r="N1370" s="248"/>
      <c r="O1370" s="248"/>
      <c r="P1370" s="248"/>
      <c r="Q1370" s="248"/>
      <c r="R1370" s="248"/>
      <c r="S1370" s="248"/>
      <c r="T1370" s="249"/>
      <c r="U1370" s="14"/>
      <c r="V1370" s="14"/>
      <c r="W1370" s="14"/>
      <c r="X1370" s="14"/>
      <c r="Y1370" s="14"/>
      <c r="Z1370" s="14"/>
      <c r="AA1370" s="14"/>
      <c r="AB1370" s="14"/>
      <c r="AC1370" s="14"/>
      <c r="AD1370" s="14"/>
      <c r="AE1370" s="14"/>
      <c r="AT1370" s="250" t="s">
        <v>145</v>
      </c>
      <c r="AU1370" s="250" t="s">
        <v>143</v>
      </c>
      <c r="AV1370" s="14" t="s">
        <v>143</v>
      </c>
      <c r="AW1370" s="14" t="s">
        <v>30</v>
      </c>
      <c r="AX1370" s="14" t="s">
        <v>73</v>
      </c>
      <c r="AY1370" s="250" t="s">
        <v>135</v>
      </c>
    </row>
    <row r="1371" s="13" customFormat="1">
      <c r="A1371" s="13"/>
      <c r="B1371" s="229"/>
      <c r="C1371" s="230"/>
      <c r="D1371" s="231" t="s">
        <v>145</v>
      </c>
      <c r="E1371" s="232" t="s">
        <v>1</v>
      </c>
      <c r="F1371" s="233" t="s">
        <v>187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145</v>
      </c>
      <c r="AU1371" s="239" t="s">
        <v>143</v>
      </c>
      <c r="AV1371" s="13" t="s">
        <v>81</v>
      </c>
      <c r="AW1371" s="13" t="s">
        <v>30</v>
      </c>
      <c r="AX1371" s="13" t="s">
        <v>73</v>
      </c>
      <c r="AY1371" s="239" t="s">
        <v>135</v>
      </c>
    </row>
    <row r="1372" s="14" customFormat="1">
      <c r="A1372" s="14"/>
      <c r="B1372" s="240"/>
      <c r="C1372" s="241"/>
      <c r="D1372" s="231" t="s">
        <v>145</v>
      </c>
      <c r="E1372" s="242" t="s">
        <v>1</v>
      </c>
      <c r="F1372" s="243" t="s">
        <v>188</v>
      </c>
      <c r="G1372" s="241"/>
      <c r="H1372" s="244">
        <v>10.121</v>
      </c>
      <c r="I1372" s="245"/>
      <c r="J1372" s="241"/>
      <c r="K1372" s="241"/>
      <c r="L1372" s="246"/>
      <c r="M1372" s="247"/>
      <c r="N1372" s="248"/>
      <c r="O1372" s="248"/>
      <c r="P1372" s="248"/>
      <c r="Q1372" s="248"/>
      <c r="R1372" s="248"/>
      <c r="S1372" s="248"/>
      <c r="T1372" s="249"/>
      <c r="U1372" s="14"/>
      <c r="V1372" s="14"/>
      <c r="W1372" s="14"/>
      <c r="X1372" s="14"/>
      <c r="Y1372" s="14"/>
      <c r="Z1372" s="14"/>
      <c r="AA1372" s="14"/>
      <c r="AB1372" s="14"/>
      <c r="AC1372" s="14"/>
      <c r="AD1372" s="14"/>
      <c r="AE1372" s="14"/>
      <c r="AT1372" s="250" t="s">
        <v>145</v>
      </c>
      <c r="AU1372" s="250" t="s">
        <v>143</v>
      </c>
      <c r="AV1372" s="14" t="s">
        <v>143</v>
      </c>
      <c r="AW1372" s="14" t="s">
        <v>30</v>
      </c>
      <c r="AX1372" s="14" t="s">
        <v>73</v>
      </c>
      <c r="AY1372" s="250" t="s">
        <v>135</v>
      </c>
    </row>
    <row r="1373" s="15" customFormat="1">
      <c r="A1373" s="15"/>
      <c r="B1373" s="251"/>
      <c r="C1373" s="252"/>
      <c r="D1373" s="231" t="s">
        <v>145</v>
      </c>
      <c r="E1373" s="253" t="s">
        <v>1</v>
      </c>
      <c r="F1373" s="254" t="s">
        <v>153</v>
      </c>
      <c r="G1373" s="252"/>
      <c r="H1373" s="255">
        <v>17.774000000000001</v>
      </c>
      <c r="I1373" s="256"/>
      <c r="J1373" s="252"/>
      <c r="K1373" s="252"/>
      <c r="L1373" s="257"/>
      <c r="M1373" s="258"/>
      <c r="N1373" s="259"/>
      <c r="O1373" s="259"/>
      <c r="P1373" s="259"/>
      <c r="Q1373" s="259"/>
      <c r="R1373" s="259"/>
      <c r="S1373" s="259"/>
      <c r="T1373" s="260"/>
      <c r="U1373" s="15"/>
      <c r="V1373" s="15"/>
      <c r="W1373" s="15"/>
      <c r="X1373" s="15"/>
      <c r="Y1373" s="15"/>
      <c r="Z1373" s="15"/>
      <c r="AA1373" s="15"/>
      <c r="AB1373" s="15"/>
      <c r="AC1373" s="15"/>
      <c r="AD1373" s="15"/>
      <c r="AE1373" s="15"/>
      <c r="AT1373" s="261" t="s">
        <v>145</v>
      </c>
      <c r="AU1373" s="261" t="s">
        <v>143</v>
      </c>
      <c r="AV1373" s="15" t="s">
        <v>142</v>
      </c>
      <c r="AW1373" s="15" t="s">
        <v>30</v>
      </c>
      <c r="AX1373" s="15" t="s">
        <v>81</v>
      </c>
      <c r="AY1373" s="261" t="s">
        <v>135</v>
      </c>
    </row>
    <row r="1374" s="2" customFormat="1" ht="16.5" customHeight="1">
      <c r="A1374" s="38"/>
      <c r="B1374" s="39"/>
      <c r="C1374" s="215" t="s">
        <v>1664</v>
      </c>
      <c r="D1374" s="215" t="s">
        <v>138</v>
      </c>
      <c r="E1374" s="216" t="s">
        <v>1665</v>
      </c>
      <c r="F1374" s="217" t="s">
        <v>1666</v>
      </c>
      <c r="G1374" s="218" t="s">
        <v>166</v>
      </c>
      <c r="H1374" s="219">
        <v>17.774000000000001</v>
      </c>
      <c r="I1374" s="220"/>
      <c r="J1374" s="221">
        <f>ROUND(I1374*H1374,2)</f>
        <v>0</v>
      </c>
      <c r="K1374" s="222"/>
      <c r="L1374" s="44"/>
      <c r="M1374" s="223" t="s">
        <v>1</v>
      </c>
      <c r="N1374" s="224" t="s">
        <v>39</v>
      </c>
      <c r="O1374" s="91"/>
      <c r="P1374" s="225">
        <f>O1374*H1374</f>
        <v>0</v>
      </c>
      <c r="Q1374" s="225">
        <v>0</v>
      </c>
      <c r="R1374" s="225">
        <f>Q1374*H1374</f>
        <v>0</v>
      </c>
      <c r="S1374" s="225">
        <v>0</v>
      </c>
      <c r="T1374" s="226">
        <f>S1374*H1374</f>
        <v>0</v>
      </c>
      <c r="U1374" s="38"/>
      <c r="V1374" s="38"/>
      <c r="W1374" s="38"/>
      <c r="X1374" s="38"/>
      <c r="Y1374" s="38"/>
      <c r="Z1374" s="38"/>
      <c r="AA1374" s="38"/>
      <c r="AB1374" s="38"/>
      <c r="AC1374" s="38"/>
      <c r="AD1374" s="38"/>
      <c r="AE1374" s="38"/>
      <c r="AR1374" s="227" t="s">
        <v>258</v>
      </c>
      <c r="AT1374" s="227" t="s">
        <v>138</v>
      </c>
      <c r="AU1374" s="227" t="s">
        <v>143</v>
      </c>
      <c r="AY1374" s="17" t="s">
        <v>135</v>
      </c>
      <c r="BE1374" s="228">
        <f>IF(N1374="základní",J1374,0)</f>
        <v>0</v>
      </c>
      <c r="BF1374" s="228">
        <f>IF(N1374="snížená",J1374,0)</f>
        <v>0</v>
      </c>
      <c r="BG1374" s="228">
        <f>IF(N1374="zákl. přenesená",J1374,0)</f>
        <v>0</v>
      </c>
      <c r="BH1374" s="228">
        <f>IF(N1374="sníž. přenesená",J1374,0)</f>
        <v>0</v>
      </c>
      <c r="BI1374" s="228">
        <f>IF(N1374="nulová",J1374,0)</f>
        <v>0</v>
      </c>
      <c r="BJ1374" s="17" t="s">
        <v>143</v>
      </c>
      <c r="BK1374" s="228">
        <f>ROUND(I1374*H1374,2)</f>
        <v>0</v>
      </c>
      <c r="BL1374" s="17" t="s">
        <v>258</v>
      </c>
      <c r="BM1374" s="227" t="s">
        <v>1667</v>
      </c>
    </row>
    <row r="1375" s="13" customFormat="1">
      <c r="A1375" s="13"/>
      <c r="B1375" s="229"/>
      <c r="C1375" s="230"/>
      <c r="D1375" s="231" t="s">
        <v>145</v>
      </c>
      <c r="E1375" s="232" t="s">
        <v>1</v>
      </c>
      <c r="F1375" s="233" t="s">
        <v>182</v>
      </c>
      <c r="G1375" s="230"/>
      <c r="H1375" s="232" t="s">
        <v>1</v>
      </c>
      <c r="I1375" s="234"/>
      <c r="J1375" s="230"/>
      <c r="K1375" s="230"/>
      <c r="L1375" s="235"/>
      <c r="M1375" s="236"/>
      <c r="N1375" s="237"/>
      <c r="O1375" s="237"/>
      <c r="P1375" s="237"/>
      <c r="Q1375" s="237"/>
      <c r="R1375" s="237"/>
      <c r="S1375" s="237"/>
      <c r="T1375" s="238"/>
      <c r="U1375" s="13"/>
      <c r="V1375" s="13"/>
      <c r="W1375" s="13"/>
      <c r="X1375" s="13"/>
      <c r="Y1375" s="13"/>
      <c r="Z1375" s="13"/>
      <c r="AA1375" s="13"/>
      <c r="AB1375" s="13"/>
      <c r="AC1375" s="13"/>
      <c r="AD1375" s="13"/>
      <c r="AE1375" s="13"/>
      <c r="AT1375" s="239" t="s">
        <v>145</v>
      </c>
      <c r="AU1375" s="239" t="s">
        <v>143</v>
      </c>
      <c r="AV1375" s="13" t="s">
        <v>81</v>
      </c>
      <c r="AW1375" s="13" t="s">
        <v>30</v>
      </c>
      <c r="AX1375" s="13" t="s">
        <v>73</v>
      </c>
      <c r="AY1375" s="239" t="s">
        <v>135</v>
      </c>
    </row>
    <row r="1376" s="14" customFormat="1">
      <c r="A1376" s="14"/>
      <c r="B1376" s="240"/>
      <c r="C1376" s="241"/>
      <c r="D1376" s="231" t="s">
        <v>145</v>
      </c>
      <c r="E1376" s="242" t="s">
        <v>1</v>
      </c>
      <c r="F1376" s="243" t="s">
        <v>183</v>
      </c>
      <c r="G1376" s="241"/>
      <c r="H1376" s="244">
        <v>7.6529999999999996</v>
      </c>
      <c r="I1376" s="245"/>
      <c r="J1376" s="241"/>
      <c r="K1376" s="241"/>
      <c r="L1376" s="246"/>
      <c r="M1376" s="247"/>
      <c r="N1376" s="248"/>
      <c r="O1376" s="248"/>
      <c r="P1376" s="248"/>
      <c r="Q1376" s="248"/>
      <c r="R1376" s="248"/>
      <c r="S1376" s="248"/>
      <c r="T1376" s="249"/>
      <c r="U1376" s="14"/>
      <c r="V1376" s="14"/>
      <c r="W1376" s="14"/>
      <c r="X1376" s="14"/>
      <c r="Y1376" s="14"/>
      <c r="Z1376" s="14"/>
      <c r="AA1376" s="14"/>
      <c r="AB1376" s="14"/>
      <c r="AC1376" s="14"/>
      <c r="AD1376" s="14"/>
      <c r="AE1376" s="14"/>
      <c r="AT1376" s="250" t="s">
        <v>145</v>
      </c>
      <c r="AU1376" s="250" t="s">
        <v>143</v>
      </c>
      <c r="AV1376" s="14" t="s">
        <v>143</v>
      </c>
      <c r="AW1376" s="14" t="s">
        <v>30</v>
      </c>
      <c r="AX1376" s="14" t="s">
        <v>73</v>
      </c>
      <c r="AY1376" s="250" t="s">
        <v>135</v>
      </c>
    </row>
    <row r="1377" s="13" customFormat="1">
      <c r="A1377" s="13"/>
      <c r="B1377" s="229"/>
      <c r="C1377" s="230"/>
      <c r="D1377" s="231" t="s">
        <v>145</v>
      </c>
      <c r="E1377" s="232" t="s">
        <v>1</v>
      </c>
      <c r="F1377" s="233" t="s">
        <v>187</v>
      </c>
      <c r="G1377" s="230"/>
      <c r="H1377" s="232" t="s">
        <v>1</v>
      </c>
      <c r="I1377" s="234"/>
      <c r="J1377" s="230"/>
      <c r="K1377" s="230"/>
      <c r="L1377" s="235"/>
      <c r="M1377" s="236"/>
      <c r="N1377" s="237"/>
      <c r="O1377" s="237"/>
      <c r="P1377" s="237"/>
      <c r="Q1377" s="237"/>
      <c r="R1377" s="237"/>
      <c r="S1377" s="237"/>
      <c r="T1377" s="238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9" t="s">
        <v>145</v>
      </c>
      <c r="AU1377" s="239" t="s">
        <v>143</v>
      </c>
      <c r="AV1377" s="13" t="s">
        <v>81</v>
      </c>
      <c r="AW1377" s="13" t="s">
        <v>30</v>
      </c>
      <c r="AX1377" s="13" t="s">
        <v>73</v>
      </c>
      <c r="AY1377" s="239" t="s">
        <v>135</v>
      </c>
    </row>
    <row r="1378" s="14" customFormat="1">
      <c r="A1378" s="14"/>
      <c r="B1378" s="240"/>
      <c r="C1378" s="241"/>
      <c r="D1378" s="231" t="s">
        <v>145</v>
      </c>
      <c r="E1378" s="242" t="s">
        <v>1</v>
      </c>
      <c r="F1378" s="243" t="s">
        <v>188</v>
      </c>
      <c r="G1378" s="241"/>
      <c r="H1378" s="244">
        <v>10.121</v>
      </c>
      <c r="I1378" s="245"/>
      <c r="J1378" s="241"/>
      <c r="K1378" s="241"/>
      <c r="L1378" s="246"/>
      <c r="M1378" s="247"/>
      <c r="N1378" s="248"/>
      <c r="O1378" s="248"/>
      <c r="P1378" s="248"/>
      <c r="Q1378" s="248"/>
      <c r="R1378" s="248"/>
      <c r="S1378" s="248"/>
      <c r="T1378" s="249"/>
      <c r="U1378" s="14"/>
      <c r="V1378" s="14"/>
      <c r="W1378" s="14"/>
      <c r="X1378" s="14"/>
      <c r="Y1378" s="14"/>
      <c r="Z1378" s="14"/>
      <c r="AA1378" s="14"/>
      <c r="AB1378" s="14"/>
      <c r="AC1378" s="14"/>
      <c r="AD1378" s="14"/>
      <c r="AE1378" s="14"/>
      <c r="AT1378" s="250" t="s">
        <v>145</v>
      </c>
      <c r="AU1378" s="250" t="s">
        <v>143</v>
      </c>
      <c r="AV1378" s="14" t="s">
        <v>143</v>
      </c>
      <c r="AW1378" s="14" t="s">
        <v>30</v>
      </c>
      <c r="AX1378" s="14" t="s">
        <v>73</v>
      </c>
      <c r="AY1378" s="250" t="s">
        <v>135</v>
      </c>
    </row>
    <row r="1379" s="15" customFormat="1">
      <c r="A1379" s="15"/>
      <c r="B1379" s="251"/>
      <c r="C1379" s="252"/>
      <c r="D1379" s="231" t="s">
        <v>145</v>
      </c>
      <c r="E1379" s="253" t="s">
        <v>1</v>
      </c>
      <c r="F1379" s="254" t="s">
        <v>153</v>
      </c>
      <c r="G1379" s="252"/>
      <c r="H1379" s="255">
        <v>17.774000000000001</v>
      </c>
      <c r="I1379" s="256"/>
      <c r="J1379" s="252"/>
      <c r="K1379" s="252"/>
      <c r="L1379" s="257"/>
      <c r="M1379" s="258"/>
      <c r="N1379" s="259"/>
      <c r="O1379" s="259"/>
      <c r="P1379" s="259"/>
      <c r="Q1379" s="259"/>
      <c r="R1379" s="259"/>
      <c r="S1379" s="259"/>
      <c r="T1379" s="260"/>
      <c r="U1379" s="15"/>
      <c r="V1379" s="15"/>
      <c r="W1379" s="15"/>
      <c r="X1379" s="15"/>
      <c r="Y1379" s="15"/>
      <c r="Z1379" s="15"/>
      <c r="AA1379" s="15"/>
      <c r="AB1379" s="15"/>
      <c r="AC1379" s="15"/>
      <c r="AD1379" s="15"/>
      <c r="AE1379" s="15"/>
      <c r="AT1379" s="261" t="s">
        <v>145</v>
      </c>
      <c r="AU1379" s="261" t="s">
        <v>143</v>
      </c>
      <c r="AV1379" s="15" t="s">
        <v>142</v>
      </c>
      <c r="AW1379" s="15" t="s">
        <v>30</v>
      </c>
      <c r="AX1379" s="15" t="s">
        <v>81</v>
      </c>
      <c r="AY1379" s="261" t="s">
        <v>135</v>
      </c>
    </row>
    <row r="1380" s="2" customFormat="1" ht="24.15" customHeight="1">
      <c r="A1380" s="38"/>
      <c r="B1380" s="39"/>
      <c r="C1380" s="215" t="s">
        <v>1668</v>
      </c>
      <c r="D1380" s="215" t="s">
        <v>138</v>
      </c>
      <c r="E1380" s="216" t="s">
        <v>1669</v>
      </c>
      <c r="F1380" s="217" t="s">
        <v>1670</v>
      </c>
      <c r="G1380" s="218" t="s">
        <v>166</v>
      </c>
      <c r="H1380" s="219">
        <v>17.774000000000001</v>
      </c>
      <c r="I1380" s="220"/>
      <c r="J1380" s="221">
        <f>ROUND(I1380*H1380,2)</f>
        <v>0</v>
      </c>
      <c r="K1380" s="222"/>
      <c r="L1380" s="44"/>
      <c r="M1380" s="223" t="s">
        <v>1</v>
      </c>
      <c r="N1380" s="224" t="s">
        <v>39</v>
      </c>
      <c r="O1380" s="91"/>
      <c r="P1380" s="225">
        <f>O1380*H1380</f>
        <v>0</v>
      </c>
      <c r="Q1380" s="225">
        <v>0.00020000000000000001</v>
      </c>
      <c r="R1380" s="225">
        <f>Q1380*H1380</f>
        <v>0.0035548000000000003</v>
      </c>
      <c r="S1380" s="225">
        <v>0</v>
      </c>
      <c r="T1380" s="226">
        <f>S1380*H1380</f>
        <v>0</v>
      </c>
      <c r="U1380" s="38"/>
      <c r="V1380" s="38"/>
      <c r="W1380" s="38"/>
      <c r="X1380" s="38"/>
      <c r="Y1380" s="38"/>
      <c r="Z1380" s="38"/>
      <c r="AA1380" s="38"/>
      <c r="AB1380" s="38"/>
      <c r="AC1380" s="38"/>
      <c r="AD1380" s="38"/>
      <c r="AE1380" s="38"/>
      <c r="AR1380" s="227" t="s">
        <v>258</v>
      </c>
      <c r="AT1380" s="227" t="s">
        <v>138</v>
      </c>
      <c r="AU1380" s="227" t="s">
        <v>143</v>
      </c>
      <c r="AY1380" s="17" t="s">
        <v>135</v>
      </c>
      <c r="BE1380" s="228">
        <f>IF(N1380="základní",J1380,0)</f>
        <v>0</v>
      </c>
      <c r="BF1380" s="228">
        <f>IF(N1380="snížená",J1380,0)</f>
        <v>0</v>
      </c>
      <c r="BG1380" s="228">
        <f>IF(N1380="zákl. přenesená",J1380,0)</f>
        <v>0</v>
      </c>
      <c r="BH1380" s="228">
        <f>IF(N1380="sníž. přenesená",J1380,0)</f>
        <v>0</v>
      </c>
      <c r="BI1380" s="228">
        <f>IF(N1380="nulová",J1380,0)</f>
        <v>0</v>
      </c>
      <c r="BJ1380" s="17" t="s">
        <v>143</v>
      </c>
      <c r="BK1380" s="228">
        <f>ROUND(I1380*H1380,2)</f>
        <v>0</v>
      </c>
      <c r="BL1380" s="17" t="s">
        <v>258</v>
      </c>
      <c r="BM1380" s="227" t="s">
        <v>1671</v>
      </c>
    </row>
    <row r="1381" s="13" customFormat="1">
      <c r="A1381" s="13"/>
      <c r="B1381" s="229"/>
      <c r="C1381" s="230"/>
      <c r="D1381" s="231" t="s">
        <v>145</v>
      </c>
      <c r="E1381" s="232" t="s">
        <v>1</v>
      </c>
      <c r="F1381" s="233" t="s">
        <v>182</v>
      </c>
      <c r="G1381" s="230"/>
      <c r="H1381" s="232" t="s">
        <v>1</v>
      </c>
      <c r="I1381" s="234"/>
      <c r="J1381" s="230"/>
      <c r="K1381" s="230"/>
      <c r="L1381" s="235"/>
      <c r="M1381" s="236"/>
      <c r="N1381" s="237"/>
      <c r="O1381" s="237"/>
      <c r="P1381" s="237"/>
      <c r="Q1381" s="237"/>
      <c r="R1381" s="237"/>
      <c r="S1381" s="237"/>
      <c r="T1381" s="238"/>
      <c r="U1381" s="13"/>
      <c r="V1381" s="13"/>
      <c r="W1381" s="13"/>
      <c r="X1381" s="13"/>
      <c r="Y1381" s="13"/>
      <c r="Z1381" s="13"/>
      <c r="AA1381" s="13"/>
      <c r="AB1381" s="13"/>
      <c r="AC1381" s="13"/>
      <c r="AD1381" s="13"/>
      <c r="AE1381" s="13"/>
      <c r="AT1381" s="239" t="s">
        <v>145</v>
      </c>
      <c r="AU1381" s="239" t="s">
        <v>143</v>
      </c>
      <c r="AV1381" s="13" t="s">
        <v>81</v>
      </c>
      <c r="AW1381" s="13" t="s">
        <v>30</v>
      </c>
      <c r="AX1381" s="13" t="s">
        <v>73</v>
      </c>
      <c r="AY1381" s="239" t="s">
        <v>135</v>
      </c>
    </row>
    <row r="1382" s="14" customFormat="1">
      <c r="A1382" s="14"/>
      <c r="B1382" s="240"/>
      <c r="C1382" s="241"/>
      <c r="D1382" s="231" t="s">
        <v>145</v>
      </c>
      <c r="E1382" s="242" t="s">
        <v>1</v>
      </c>
      <c r="F1382" s="243" t="s">
        <v>183</v>
      </c>
      <c r="G1382" s="241"/>
      <c r="H1382" s="244">
        <v>7.6529999999999996</v>
      </c>
      <c r="I1382" s="245"/>
      <c r="J1382" s="241"/>
      <c r="K1382" s="241"/>
      <c r="L1382" s="246"/>
      <c r="M1382" s="247"/>
      <c r="N1382" s="248"/>
      <c r="O1382" s="248"/>
      <c r="P1382" s="248"/>
      <c r="Q1382" s="248"/>
      <c r="R1382" s="248"/>
      <c r="S1382" s="248"/>
      <c r="T1382" s="249"/>
      <c r="U1382" s="14"/>
      <c r="V1382" s="14"/>
      <c r="W1382" s="14"/>
      <c r="X1382" s="14"/>
      <c r="Y1382" s="14"/>
      <c r="Z1382" s="14"/>
      <c r="AA1382" s="14"/>
      <c r="AB1382" s="14"/>
      <c r="AC1382" s="14"/>
      <c r="AD1382" s="14"/>
      <c r="AE1382" s="14"/>
      <c r="AT1382" s="250" t="s">
        <v>145</v>
      </c>
      <c r="AU1382" s="250" t="s">
        <v>143</v>
      </c>
      <c r="AV1382" s="14" t="s">
        <v>143</v>
      </c>
      <c r="AW1382" s="14" t="s">
        <v>30</v>
      </c>
      <c r="AX1382" s="14" t="s">
        <v>73</v>
      </c>
      <c r="AY1382" s="250" t="s">
        <v>135</v>
      </c>
    </row>
    <row r="1383" s="13" customFormat="1">
      <c r="A1383" s="13"/>
      <c r="B1383" s="229"/>
      <c r="C1383" s="230"/>
      <c r="D1383" s="231" t="s">
        <v>145</v>
      </c>
      <c r="E1383" s="232" t="s">
        <v>1</v>
      </c>
      <c r="F1383" s="233" t="s">
        <v>187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145</v>
      </c>
      <c r="AU1383" s="239" t="s">
        <v>143</v>
      </c>
      <c r="AV1383" s="13" t="s">
        <v>81</v>
      </c>
      <c r="AW1383" s="13" t="s">
        <v>30</v>
      </c>
      <c r="AX1383" s="13" t="s">
        <v>73</v>
      </c>
      <c r="AY1383" s="239" t="s">
        <v>135</v>
      </c>
    </row>
    <row r="1384" s="14" customFormat="1">
      <c r="A1384" s="14"/>
      <c r="B1384" s="240"/>
      <c r="C1384" s="241"/>
      <c r="D1384" s="231" t="s">
        <v>145</v>
      </c>
      <c r="E1384" s="242" t="s">
        <v>1</v>
      </c>
      <c r="F1384" s="243" t="s">
        <v>188</v>
      </c>
      <c r="G1384" s="241"/>
      <c r="H1384" s="244">
        <v>10.121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145</v>
      </c>
      <c r="AU1384" s="250" t="s">
        <v>143</v>
      </c>
      <c r="AV1384" s="14" t="s">
        <v>143</v>
      </c>
      <c r="AW1384" s="14" t="s">
        <v>30</v>
      </c>
      <c r="AX1384" s="14" t="s">
        <v>73</v>
      </c>
      <c r="AY1384" s="250" t="s">
        <v>135</v>
      </c>
    </row>
    <row r="1385" s="15" customFormat="1">
      <c r="A1385" s="15"/>
      <c r="B1385" s="251"/>
      <c r="C1385" s="252"/>
      <c r="D1385" s="231" t="s">
        <v>145</v>
      </c>
      <c r="E1385" s="253" t="s">
        <v>1</v>
      </c>
      <c r="F1385" s="254" t="s">
        <v>153</v>
      </c>
      <c r="G1385" s="252"/>
      <c r="H1385" s="255">
        <v>17.774000000000001</v>
      </c>
      <c r="I1385" s="256"/>
      <c r="J1385" s="252"/>
      <c r="K1385" s="252"/>
      <c r="L1385" s="257"/>
      <c r="M1385" s="258"/>
      <c r="N1385" s="259"/>
      <c r="O1385" s="259"/>
      <c r="P1385" s="259"/>
      <c r="Q1385" s="259"/>
      <c r="R1385" s="259"/>
      <c r="S1385" s="259"/>
      <c r="T1385" s="260"/>
      <c r="U1385" s="15"/>
      <c r="V1385" s="15"/>
      <c r="W1385" s="15"/>
      <c r="X1385" s="15"/>
      <c r="Y1385" s="15"/>
      <c r="Z1385" s="15"/>
      <c r="AA1385" s="15"/>
      <c r="AB1385" s="15"/>
      <c r="AC1385" s="15"/>
      <c r="AD1385" s="15"/>
      <c r="AE1385" s="15"/>
      <c r="AT1385" s="261" t="s">
        <v>145</v>
      </c>
      <c r="AU1385" s="261" t="s">
        <v>143</v>
      </c>
      <c r="AV1385" s="15" t="s">
        <v>142</v>
      </c>
      <c r="AW1385" s="15" t="s">
        <v>30</v>
      </c>
      <c r="AX1385" s="15" t="s">
        <v>81</v>
      </c>
      <c r="AY1385" s="261" t="s">
        <v>135</v>
      </c>
    </row>
    <row r="1386" s="2" customFormat="1" ht="24.15" customHeight="1">
      <c r="A1386" s="38"/>
      <c r="B1386" s="39"/>
      <c r="C1386" s="215" t="s">
        <v>1672</v>
      </c>
      <c r="D1386" s="215" t="s">
        <v>138</v>
      </c>
      <c r="E1386" s="216" t="s">
        <v>1673</v>
      </c>
      <c r="F1386" s="217" t="s">
        <v>1674</v>
      </c>
      <c r="G1386" s="218" t="s">
        <v>166</v>
      </c>
      <c r="H1386" s="219">
        <v>17.774000000000001</v>
      </c>
      <c r="I1386" s="220"/>
      <c r="J1386" s="221">
        <f>ROUND(I1386*H1386,2)</f>
        <v>0</v>
      </c>
      <c r="K1386" s="222"/>
      <c r="L1386" s="44"/>
      <c r="M1386" s="223" t="s">
        <v>1</v>
      </c>
      <c r="N1386" s="224" t="s">
        <v>39</v>
      </c>
      <c r="O1386" s="91"/>
      <c r="P1386" s="225">
        <f>O1386*H1386</f>
        <v>0</v>
      </c>
      <c r="Q1386" s="225">
        <v>0.0044999999999999997</v>
      </c>
      <c r="R1386" s="225">
        <f>Q1386*H1386</f>
        <v>0.079982999999999999</v>
      </c>
      <c r="S1386" s="225">
        <v>0</v>
      </c>
      <c r="T1386" s="226">
        <f>S1386*H1386</f>
        <v>0</v>
      </c>
      <c r="U1386" s="38"/>
      <c r="V1386" s="38"/>
      <c r="W1386" s="38"/>
      <c r="X1386" s="38"/>
      <c r="Y1386" s="38"/>
      <c r="Z1386" s="38"/>
      <c r="AA1386" s="38"/>
      <c r="AB1386" s="38"/>
      <c r="AC1386" s="38"/>
      <c r="AD1386" s="38"/>
      <c r="AE1386" s="38"/>
      <c r="AR1386" s="227" t="s">
        <v>258</v>
      </c>
      <c r="AT1386" s="227" t="s">
        <v>138</v>
      </c>
      <c r="AU1386" s="227" t="s">
        <v>143</v>
      </c>
      <c r="AY1386" s="17" t="s">
        <v>135</v>
      </c>
      <c r="BE1386" s="228">
        <f>IF(N1386="základní",J1386,0)</f>
        <v>0</v>
      </c>
      <c r="BF1386" s="228">
        <f>IF(N1386="snížená",J1386,0)</f>
        <v>0</v>
      </c>
      <c r="BG1386" s="228">
        <f>IF(N1386="zákl. přenesená",J1386,0)</f>
        <v>0</v>
      </c>
      <c r="BH1386" s="228">
        <f>IF(N1386="sníž. přenesená",J1386,0)</f>
        <v>0</v>
      </c>
      <c r="BI1386" s="228">
        <f>IF(N1386="nulová",J1386,0)</f>
        <v>0</v>
      </c>
      <c r="BJ1386" s="17" t="s">
        <v>143</v>
      </c>
      <c r="BK1386" s="228">
        <f>ROUND(I1386*H1386,2)</f>
        <v>0</v>
      </c>
      <c r="BL1386" s="17" t="s">
        <v>258</v>
      </c>
      <c r="BM1386" s="227" t="s">
        <v>1675</v>
      </c>
    </row>
    <row r="1387" s="13" customFormat="1">
      <c r="A1387" s="13"/>
      <c r="B1387" s="229"/>
      <c r="C1387" s="230"/>
      <c r="D1387" s="231" t="s">
        <v>145</v>
      </c>
      <c r="E1387" s="232" t="s">
        <v>1</v>
      </c>
      <c r="F1387" s="233" t="s">
        <v>182</v>
      </c>
      <c r="G1387" s="230"/>
      <c r="H1387" s="232" t="s">
        <v>1</v>
      </c>
      <c r="I1387" s="234"/>
      <c r="J1387" s="230"/>
      <c r="K1387" s="230"/>
      <c r="L1387" s="235"/>
      <c r="M1387" s="236"/>
      <c r="N1387" s="237"/>
      <c r="O1387" s="237"/>
      <c r="P1387" s="237"/>
      <c r="Q1387" s="237"/>
      <c r="R1387" s="237"/>
      <c r="S1387" s="237"/>
      <c r="T1387" s="23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9" t="s">
        <v>145</v>
      </c>
      <c r="AU1387" s="239" t="s">
        <v>143</v>
      </c>
      <c r="AV1387" s="13" t="s">
        <v>81</v>
      </c>
      <c r="AW1387" s="13" t="s">
        <v>30</v>
      </c>
      <c r="AX1387" s="13" t="s">
        <v>73</v>
      </c>
      <c r="AY1387" s="239" t="s">
        <v>135</v>
      </c>
    </row>
    <row r="1388" s="14" customFormat="1">
      <c r="A1388" s="14"/>
      <c r="B1388" s="240"/>
      <c r="C1388" s="241"/>
      <c r="D1388" s="231" t="s">
        <v>145</v>
      </c>
      <c r="E1388" s="242" t="s">
        <v>1</v>
      </c>
      <c r="F1388" s="243" t="s">
        <v>183</v>
      </c>
      <c r="G1388" s="241"/>
      <c r="H1388" s="244">
        <v>7.6529999999999996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145</v>
      </c>
      <c r="AU1388" s="250" t="s">
        <v>143</v>
      </c>
      <c r="AV1388" s="14" t="s">
        <v>143</v>
      </c>
      <c r="AW1388" s="14" t="s">
        <v>30</v>
      </c>
      <c r="AX1388" s="14" t="s">
        <v>73</v>
      </c>
      <c r="AY1388" s="250" t="s">
        <v>135</v>
      </c>
    </row>
    <row r="1389" s="13" customFormat="1">
      <c r="A1389" s="13"/>
      <c r="B1389" s="229"/>
      <c r="C1389" s="230"/>
      <c r="D1389" s="231" t="s">
        <v>145</v>
      </c>
      <c r="E1389" s="232" t="s">
        <v>1</v>
      </c>
      <c r="F1389" s="233" t="s">
        <v>187</v>
      </c>
      <c r="G1389" s="230"/>
      <c r="H1389" s="232" t="s">
        <v>1</v>
      </c>
      <c r="I1389" s="234"/>
      <c r="J1389" s="230"/>
      <c r="K1389" s="230"/>
      <c r="L1389" s="235"/>
      <c r="M1389" s="236"/>
      <c r="N1389" s="237"/>
      <c r="O1389" s="237"/>
      <c r="P1389" s="237"/>
      <c r="Q1389" s="237"/>
      <c r="R1389" s="237"/>
      <c r="S1389" s="237"/>
      <c r="T1389" s="238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9" t="s">
        <v>145</v>
      </c>
      <c r="AU1389" s="239" t="s">
        <v>143</v>
      </c>
      <c r="AV1389" s="13" t="s">
        <v>81</v>
      </c>
      <c r="AW1389" s="13" t="s">
        <v>30</v>
      </c>
      <c r="AX1389" s="13" t="s">
        <v>73</v>
      </c>
      <c r="AY1389" s="239" t="s">
        <v>135</v>
      </c>
    </row>
    <row r="1390" s="14" customFormat="1">
      <c r="A1390" s="14"/>
      <c r="B1390" s="240"/>
      <c r="C1390" s="241"/>
      <c r="D1390" s="231" t="s">
        <v>145</v>
      </c>
      <c r="E1390" s="242" t="s">
        <v>1</v>
      </c>
      <c r="F1390" s="243" t="s">
        <v>188</v>
      </c>
      <c r="G1390" s="241"/>
      <c r="H1390" s="244">
        <v>10.121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145</v>
      </c>
      <c r="AU1390" s="250" t="s">
        <v>143</v>
      </c>
      <c r="AV1390" s="14" t="s">
        <v>143</v>
      </c>
      <c r="AW1390" s="14" t="s">
        <v>30</v>
      </c>
      <c r="AX1390" s="14" t="s">
        <v>73</v>
      </c>
      <c r="AY1390" s="250" t="s">
        <v>135</v>
      </c>
    </row>
    <row r="1391" s="15" customFormat="1">
      <c r="A1391" s="15"/>
      <c r="B1391" s="251"/>
      <c r="C1391" s="252"/>
      <c r="D1391" s="231" t="s">
        <v>145</v>
      </c>
      <c r="E1391" s="253" t="s">
        <v>1</v>
      </c>
      <c r="F1391" s="254" t="s">
        <v>153</v>
      </c>
      <c r="G1391" s="252"/>
      <c r="H1391" s="255">
        <v>17.774000000000001</v>
      </c>
      <c r="I1391" s="256"/>
      <c r="J1391" s="252"/>
      <c r="K1391" s="252"/>
      <c r="L1391" s="257"/>
      <c r="M1391" s="258"/>
      <c r="N1391" s="259"/>
      <c r="O1391" s="259"/>
      <c r="P1391" s="259"/>
      <c r="Q1391" s="259"/>
      <c r="R1391" s="259"/>
      <c r="S1391" s="259"/>
      <c r="T1391" s="260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61" t="s">
        <v>145</v>
      </c>
      <c r="AU1391" s="261" t="s">
        <v>143</v>
      </c>
      <c r="AV1391" s="15" t="s">
        <v>142</v>
      </c>
      <c r="AW1391" s="15" t="s">
        <v>30</v>
      </c>
      <c r="AX1391" s="15" t="s">
        <v>81</v>
      </c>
      <c r="AY1391" s="261" t="s">
        <v>135</v>
      </c>
    </row>
    <row r="1392" s="2" customFormat="1" ht="24.15" customHeight="1">
      <c r="A1392" s="38"/>
      <c r="B1392" s="39"/>
      <c r="C1392" s="215" t="s">
        <v>1676</v>
      </c>
      <c r="D1392" s="215" t="s">
        <v>138</v>
      </c>
      <c r="E1392" s="216" t="s">
        <v>1677</v>
      </c>
      <c r="F1392" s="217" t="s">
        <v>1678</v>
      </c>
      <c r="G1392" s="218" t="s">
        <v>166</v>
      </c>
      <c r="H1392" s="219">
        <v>29.07</v>
      </c>
      <c r="I1392" s="220"/>
      <c r="J1392" s="221">
        <f>ROUND(I1392*H1392,2)</f>
        <v>0</v>
      </c>
      <c r="K1392" s="222"/>
      <c r="L1392" s="44"/>
      <c r="M1392" s="223" t="s">
        <v>1</v>
      </c>
      <c r="N1392" s="224" t="s">
        <v>39</v>
      </c>
      <c r="O1392" s="91"/>
      <c r="P1392" s="225">
        <f>O1392*H1392</f>
        <v>0</v>
      </c>
      <c r="Q1392" s="225">
        <v>0</v>
      </c>
      <c r="R1392" s="225">
        <f>Q1392*H1392</f>
        <v>0</v>
      </c>
      <c r="S1392" s="225">
        <v>0.0025000000000000001</v>
      </c>
      <c r="T1392" s="226">
        <f>S1392*H1392</f>
        <v>0.072675000000000003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258</v>
      </c>
      <c r="AT1392" s="227" t="s">
        <v>138</v>
      </c>
      <c r="AU1392" s="227" t="s">
        <v>143</v>
      </c>
      <c r="AY1392" s="17" t="s">
        <v>135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143</v>
      </c>
      <c r="BK1392" s="228">
        <f>ROUND(I1392*H1392,2)</f>
        <v>0</v>
      </c>
      <c r="BL1392" s="17" t="s">
        <v>258</v>
      </c>
      <c r="BM1392" s="227" t="s">
        <v>1679</v>
      </c>
    </row>
    <row r="1393" s="13" customFormat="1">
      <c r="A1393" s="13"/>
      <c r="B1393" s="229"/>
      <c r="C1393" s="230"/>
      <c r="D1393" s="231" t="s">
        <v>145</v>
      </c>
      <c r="E1393" s="232" t="s">
        <v>1</v>
      </c>
      <c r="F1393" s="233" t="s">
        <v>1680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145</v>
      </c>
      <c r="AU1393" s="239" t="s">
        <v>143</v>
      </c>
      <c r="AV1393" s="13" t="s">
        <v>81</v>
      </c>
      <c r="AW1393" s="13" t="s">
        <v>30</v>
      </c>
      <c r="AX1393" s="13" t="s">
        <v>73</v>
      </c>
      <c r="AY1393" s="239" t="s">
        <v>135</v>
      </c>
    </row>
    <row r="1394" s="14" customFormat="1">
      <c r="A1394" s="14"/>
      <c r="B1394" s="240"/>
      <c r="C1394" s="241"/>
      <c r="D1394" s="231" t="s">
        <v>145</v>
      </c>
      <c r="E1394" s="242" t="s">
        <v>1</v>
      </c>
      <c r="F1394" s="243" t="s">
        <v>188</v>
      </c>
      <c r="G1394" s="241"/>
      <c r="H1394" s="244">
        <v>10.121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145</v>
      </c>
      <c r="AU1394" s="250" t="s">
        <v>143</v>
      </c>
      <c r="AV1394" s="14" t="s">
        <v>143</v>
      </c>
      <c r="AW1394" s="14" t="s">
        <v>30</v>
      </c>
      <c r="AX1394" s="14" t="s">
        <v>73</v>
      </c>
      <c r="AY1394" s="250" t="s">
        <v>135</v>
      </c>
    </row>
    <row r="1395" s="13" customFormat="1">
      <c r="A1395" s="13"/>
      <c r="B1395" s="229"/>
      <c r="C1395" s="230"/>
      <c r="D1395" s="231" t="s">
        <v>145</v>
      </c>
      <c r="E1395" s="232" t="s">
        <v>1</v>
      </c>
      <c r="F1395" s="233" t="s">
        <v>1681</v>
      </c>
      <c r="G1395" s="230"/>
      <c r="H1395" s="232" t="s">
        <v>1</v>
      </c>
      <c r="I1395" s="234"/>
      <c r="J1395" s="230"/>
      <c r="K1395" s="230"/>
      <c r="L1395" s="235"/>
      <c r="M1395" s="236"/>
      <c r="N1395" s="237"/>
      <c r="O1395" s="237"/>
      <c r="P1395" s="237"/>
      <c r="Q1395" s="237"/>
      <c r="R1395" s="237"/>
      <c r="S1395" s="237"/>
      <c r="T1395" s="238"/>
      <c r="U1395" s="13"/>
      <c r="V1395" s="13"/>
      <c r="W1395" s="13"/>
      <c r="X1395" s="13"/>
      <c r="Y1395" s="13"/>
      <c r="Z1395" s="13"/>
      <c r="AA1395" s="13"/>
      <c r="AB1395" s="13"/>
      <c r="AC1395" s="13"/>
      <c r="AD1395" s="13"/>
      <c r="AE1395" s="13"/>
      <c r="AT1395" s="239" t="s">
        <v>145</v>
      </c>
      <c r="AU1395" s="239" t="s">
        <v>143</v>
      </c>
      <c r="AV1395" s="13" t="s">
        <v>81</v>
      </c>
      <c r="AW1395" s="13" t="s">
        <v>30</v>
      </c>
      <c r="AX1395" s="13" t="s">
        <v>73</v>
      </c>
      <c r="AY1395" s="239" t="s">
        <v>135</v>
      </c>
    </row>
    <row r="1396" s="13" customFormat="1">
      <c r="A1396" s="13"/>
      <c r="B1396" s="229"/>
      <c r="C1396" s="230"/>
      <c r="D1396" s="231" t="s">
        <v>145</v>
      </c>
      <c r="E1396" s="232" t="s">
        <v>1</v>
      </c>
      <c r="F1396" s="233" t="s">
        <v>182</v>
      </c>
      <c r="G1396" s="230"/>
      <c r="H1396" s="232" t="s">
        <v>1</v>
      </c>
      <c r="I1396" s="234"/>
      <c r="J1396" s="230"/>
      <c r="K1396" s="230"/>
      <c r="L1396" s="235"/>
      <c r="M1396" s="236"/>
      <c r="N1396" s="237"/>
      <c r="O1396" s="237"/>
      <c r="P1396" s="237"/>
      <c r="Q1396" s="237"/>
      <c r="R1396" s="237"/>
      <c r="S1396" s="237"/>
      <c r="T1396" s="238"/>
      <c r="U1396" s="13"/>
      <c r="V1396" s="13"/>
      <c r="W1396" s="13"/>
      <c r="X1396" s="13"/>
      <c r="Y1396" s="13"/>
      <c r="Z1396" s="13"/>
      <c r="AA1396" s="13"/>
      <c r="AB1396" s="13"/>
      <c r="AC1396" s="13"/>
      <c r="AD1396" s="13"/>
      <c r="AE1396" s="13"/>
      <c r="AT1396" s="239" t="s">
        <v>145</v>
      </c>
      <c r="AU1396" s="239" t="s">
        <v>143</v>
      </c>
      <c r="AV1396" s="13" t="s">
        <v>81</v>
      </c>
      <c r="AW1396" s="13" t="s">
        <v>30</v>
      </c>
      <c r="AX1396" s="13" t="s">
        <v>73</v>
      </c>
      <c r="AY1396" s="239" t="s">
        <v>135</v>
      </c>
    </row>
    <row r="1397" s="14" customFormat="1">
      <c r="A1397" s="14"/>
      <c r="B1397" s="240"/>
      <c r="C1397" s="241"/>
      <c r="D1397" s="231" t="s">
        <v>145</v>
      </c>
      <c r="E1397" s="242" t="s">
        <v>1</v>
      </c>
      <c r="F1397" s="243" t="s">
        <v>183</v>
      </c>
      <c r="G1397" s="241"/>
      <c r="H1397" s="244">
        <v>7.6529999999999996</v>
      </c>
      <c r="I1397" s="245"/>
      <c r="J1397" s="241"/>
      <c r="K1397" s="241"/>
      <c r="L1397" s="246"/>
      <c r="M1397" s="247"/>
      <c r="N1397" s="248"/>
      <c r="O1397" s="248"/>
      <c r="P1397" s="248"/>
      <c r="Q1397" s="248"/>
      <c r="R1397" s="248"/>
      <c r="S1397" s="248"/>
      <c r="T1397" s="249"/>
      <c r="U1397" s="14"/>
      <c r="V1397" s="14"/>
      <c r="W1397" s="14"/>
      <c r="X1397" s="14"/>
      <c r="Y1397" s="14"/>
      <c r="Z1397" s="14"/>
      <c r="AA1397" s="14"/>
      <c r="AB1397" s="14"/>
      <c r="AC1397" s="14"/>
      <c r="AD1397" s="14"/>
      <c r="AE1397" s="14"/>
      <c r="AT1397" s="250" t="s">
        <v>145</v>
      </c>
      <c r="AU1397" s="250" t="s">
        <v>143</v>
      </c>
      <c r="AV1397" s="14" t="s">
        <v>143</v>
      </c>
      <c r="AW1397" s="14" t="s">
        <v>30</v>
      </c>
      <c r="AX1397" s="14" t="s">
        <v>73</v>
      </c>
      <c r="AY1397" s="250" t="s">
        <v>135</v>
      </c>
    </row>
    <row r="1398" s="13" customFormat="1">
      <c r="A1398" s="13"/>
      <c r="B1398" s="229"/>
      <c r="C1398" s="230"/>
      <c r="D1398" s="231" t="s">
        <v>145</v>
      </c>
      <c r="E1398" s="232" t="s">
        <v>1</v>
      </c>
      <c r="F1398" s="233" t="s">
        <v>187</v>
      </c>
      <c r="G1398" s="230"/>
      <c r="H1398" s="232" t="s">
        <v>1</v>
      </c>
      <c r="I1398" s="234"/>
      <c r="J1398" s="230"/>
      <c r="K1398" s="230"/>
      <c r="L1398" s="235"/>
      <c r="M1398" s="236"/>
      <c r="N1398" s="237"/>
      <c r="O1398" s="237"/>
      <c r="P1398" s="237"/>
      <c r="Q1398" s="237"/>
      <c r="R1398" s="237"/>
      <c r="S1398" s="237"/>
      <c r="T1398" s="238"/>
      <c r="U1398" s="13"/>
      <c r="V1398" s="13"/>
      <c r="W1398" s="13"/>
      <c r="X1398" s="13"/>
      <c r="Y1398" s="13"/>
      <c r="Z1398" s="13"/>
      <c r="AA1398" s="13"/>
      <c r="AB1398" s="13"/>
      <c r="AC1398" s="13"/>
      <c r="AD1398" s="13"/>
      <c r="AE1398" s="13"/>
      <c r="AT1398" s="239" t="s">
        <v>145</v>
      </c>
      <c r="AU1398" s="239" t="s">
        <v>143</v>
      </c>
      <c r="AV1398" s="13" t="s">
        <v>81</v>
      </c>
      <c r="AW1398" s="13" t="s">
        <v>30</v>
      </c>
      <c r="AX1398" s="13" t="s">
        <v>73</v>
      </c>
      <c r="AY1398" s="239" t="s">
        <v>135</v>
      </c>
    </row>
    <row r="1399" s="14" customFormat="1">
      <c r="A1399" s="14"/>
      <c r="B1399" s="240"/>
      <c r="C1399" s="241"/>
      <c r="D1399" s="231" t="s">
        <v>145</v>
      </c>
      <c r="E1399" s="242" t="s">
        <v>1</v>
      </c>
      <c r="F1399" s="243" t="s">
        <v>188</v>
      </c>
      <c r="G1399" s="241"/>
      <c r="H1399" s="244">
        <v>10.121</v>
      </c>
      <c r="I1399" s="245"/>
      <c r="J1399" s="241"/>
      <c r="K1399" s="241"/>
      <c r="L1399" s="246"/>
      <c r="M1399" s="247"/>
      <c r="N1399" s="248"/>
      <c r="O1399" s="248"/>
      <c r="P1399" s="248"/>
      <c r="Q1399" s="248"/>
      <c r="R1399" s="248"/>
      <c r="S1399" s="248"/>
      <c r="T1399" s="249"/>
      <c r="U1399" s="14"/>
      <c r="V1399" s="14"/>
      <c r="W1399" s="14"/>
      <c r="X1399" s="14"/>
      <c r="Y1399" s="14"/>
      <c r="Z1399" s="14"/>
      <c r="AA1399" s="14"/>
      <c r="AB1399" s="14"/>
      <c r="AC1399" s="14"/>
      <c r="AD1399" s="14"/>
      <c r="AE1399" s="14"/>
      <c r="AT1399" s="250" t="s">
        <v>145</v>
      </c>
      <c r="AU1399" s="250" t="s">
        <v>143</v>
      </c>
      <c r="AV1399" s="14" t="s">
        <v>143</v>
      </c>
      <c r="AW1399" s="14" t="s">
        <v>30</v>
      </c>
      <c r="AX1399" s="14" t="s">
        <v>73</v>
      </c>
      <c r="AY1399" s="250" t="s">
        <v>135</v>
      </c>
    </row>
    <row r="1400" s="13" customFormat="1">
      <c r="A1400" s="13"/>
      <c r="B1400" s="229"/>
      <c r="C1400" s="230"/>
      <c r="D1400" s="231" t="s">
        <v>145</v>
      </c>
      <c r="E1400" s="232" t="s">
        <v>1</v>
      </c>
      <c r="F1400" s="233" t="s">
        <v>175</v>
      </c>
      <c r="G1400" s="230"/>
      <c r="H1400" s="232" t="s">
        <v>1</v>
      </c>
      <c r="I1400" s="234"/>
      <c r="J1400" s="230"/>
      <c r="K1400" s="230"/>
      <c r="L1400" s="235"/>
      <c r="M1400" s="236"/>
      <c r="N1400" s="237"/>
      <c r="O1400" s="237"/>
      <c r="P1400" s="237"/>
      <c r="Q1400" s="237"/>
      <c r="R1400" s="237"/>
      <c r="S1400" s="237"/>
      <c r="T1400" s="238"/>
      <c r="U1400" s="13"/>
      <c r="V1400" s="13"/>
      <c r="W1400" s="13"/>
      <c r="X1400" s="13"/>
      <c r="Y1400" s="13"/>
      <c r="Z1400" s="13"/>
      <c r="AA1400" s="13"/>
      <c r="AB1400" s="13"/>
      <c r="AC1400" s="13"/>
      <c r="AD1400" s="13"/>
      <c r="AE1400" s="13"/>
      <c r="AT1400" s="239" t="s">
        <v>145</v>
      </c>
      <c r="AU1400" s="239" t="s">
        <v>143</v>
      </c>
      <c r="AV1400" s="13" t="s">
        <v>81</v>
      </c>
      <c r="AW1400" s="13" t="s">
        <v>30</v>
      </c>
      <c r="AX1400" s="13" t="s">
        <v>73</v>
      </c>
      <c r="AY1400" s="239" t="s">
        <v>135</v>
      </c>
    </row>
    <row r="1401" s="14" customFormat="1">
      <c r="A1401" s="14"/>
      <c r="B1401" s="240"/>
      <c r="C1401" s="241"/>
      <c r="D1401" s="231" t="s">
        <v>145</v>
      </c>
      <c r="E1401" s="242" t="s">
        <v>1</v>
      </c>
      <c r="F1401" s="243" t="s">
        <v>186</v>
      </c>
      <c r="G1401" s="241"/>
      <c r="H1401" s="244">
        <v>1.175</v>
      </c>
      <c r="I1401" s="245"/>
      <c r="J1401" s="241"/>
      <c r="K1401" s="241"/>
      <c r="L1401" s="246"/>
      <c r="M1401" s="247"/>
      <c r="N1401" s="248"/>
      <c r="O1401" s="248"/>
      <c r="P1401" s="248"/>
      <c r="Q1401" s="248"/>
      <c r="R1401" s="248"/>
      <c r="S1401" s="248"/>
      <c r="T1401" s="249"/>
      <c r="U1401" s="14"/>
      <c r="V1401" s="14"/>
      <c r="W1401" s="14"/>
      <c r="X1401" s="14"/>
      <c r="Y1401" s="14"/>
      <c r="Z1401" s="14"/>
      <c r="AA1401" s="14"/>
      <c r="AB1401" s="14"/>
      <c r="AC1401" s="14"/>
      <c r="AD1401" s="14"/>
      <c r="AE1401" s="14"/>
      <c r="AT1401" s="250" t="s">
        <v>145</v>
      </c>
      <c r="AU1401" s="250" t="s">
        <v>143</v>
      </c>
      <c r="AV1401" s="14" t="s">
        <v>143</v>
      </c>
      <c r="AW1401" s="14" t="s">
        <v>30</v>
      </c>
      <c r="AX1401" s="14" t="s">
        <v>73</v>
      </c>
      <c r="AY1401" s="250" t="s">
        <v>135</v>
      </c>
    </row>
    <row r="1402" s="15" customFormat="1">
      <c r="A1402" s="15"/>
      <c r="B1402" s="251"/>
      <c r="C1402" s="252"/>
      <c r="D1402" s="231" t="s">
        <v>145</v>
      </c>
      <c r="E1402" s="253" t="s">
        <v>1</v>
      </c>
      <c r="F1402" s="254" t="s">
        <v>153</v>
      </c>
      <c r="G1402" s="252"/>
      <c r="H1402" s="255">
        <v>29.070000000000004</v>
      </c>
      <c r="I1402" s="256"/>
      <c r="J1402" s="252"/>
      <c r="K1402" s="252"/>
      <c r="L1402" s="257"/>
      <c r="M1402" s="258"/>
      <c r="N1402" s="259"/>
      <c r="O1402" s="259"/>
      <c r="P1402" s="259"/>
      <c r="Q1402" s="259"/>
      <c r="R1402" s="259"/>
      <c r="S1402" s="259"/>
      <c r="T1402" s="260"/>
      <c r="U1402" s="15"/>
      <c r="V1402" s="15"/>
      <c r="W1402" s="15"/>
      <c r="X1402" s="15"/>
      <c r="Y1402" s="15"/>
      <c r="Z1402" s="15"/>
      <c r="AA1402" s="15"/>
      <c r="AB1402" s="15"/>
      <c r="AC1402" s="15"/>
      <c r="AD1402" s="15"/>
      <c r="AE1402" s="15"/>
      <c r="AT1402" s="261" t="s">
        <v>145</v>
      </c>
      <c r="AU1402" s="261" t="s">
        <v>143</v>
      </c>
      <c r="AV1402" s="15" t="s">
        <v>142</v>
      </c>
      <c r="AW1402" s="15" t="s">
        <v>30</v>
      </c>
      <c r="AX1402" s="15" t="s">
        <v>81</v>
      </c>
      <c r="AY1402" s="261" t="s">
        <v>135</v>
      </c>
    </row>
    <row r="1403" s="2" customFormat="1" ht="21.75" customHeight="1">
      <c r="A1403" s="38"/>
      <c r="B1403" s="39"/>
      <c r="C1403" s="215" t="s">
        <v>1682</v>
      </c>
      <c r="D1403" s="215" t="s">
        <v>138</v>
      </c>
      <c r="E1403" s="216" t="s">
        <v>1683</v>
      </c>
      <c r="F1403" s="217" t="s">
        <v>1684</v>
      </c>
      <c r="G1403" s="218" t="s">
        <v>166</v>
      </c>
      <c r="H1403" s="219">
        <v>17.774000000000001</v>
      </c>
      <c r="I1403" s="220"/>
      <c r="J1403" s="221">
        <f>ROUND(I1403*H1403,2)</f>
        <v>0</v>
      </c>
      <c r="K1403" s="222"/>
      <c r="L1403" s="44"/>
      <c r="M1403" s="223" t="s">
        <v>1</v>
      </c>
      <c r="N1403" s="224" t="s">
        <v>39</v>
      </c>
      <c r="O1403" s="91"/>
      <c r="P1403" s="225">
        <f>O1403*H1403</f>
        <v>0</v>
      </c>
      <c r="Q1403" s="225">
        <v>0.00029999999999999997</v>
      </c>
      <c r="R1403" s="225">
        <f>Q1403*H1403</f>
        <v>0.0053321999999999996</v>
      </c>
      <c r="S1403" s="225">
        <v>0</v>
      </c>
      <c r="T1403" s="226">
        <f>S1403*H1403</f>
        <v>0</v>
      </c>
      <c r="U1403" s="38"/>
      <c r="V1403" s="38"/>
      <c r="W1403" s="38"/>
      <c r="X1403" s="38"/>
      <c r="Y1403" s="38"/>
      <c r="Z1403" s="38"/>
      <c r="AA1403" s="38"/>
      <c r="AB1403" s="38"/>
      <c r="AC1403" s="38"/>
      <c r="AD1403" s="38"/>
      <c r="AE1403" s="38"/>
      <c r="AR1403" s="227" t="s">
        <v>258</v>
      </c>
      <c r="AT1403" s="227" t="s">
        <v>138</v>
      </c>
      <c r="AU1403" s="227" t="s">
        <v>143</v>
      </c>
      <c r="AY1403" s="17" t="s">
        <v>135</v>
      </c>
      <c r="BE1403" s="228">
        <f>IF(N1403="základní",J1403,0)</f>
        <v>0</v>
      </c>
      <c r="BF1403" s="228">
        <f>IF(N1403="snížená",J1403,0)</f>
        <v>0</v>
      </c>
      <c r="BG1403" s="228">
        <f>IF(N1403="zákl. přenesená",J1403,0)</f>
        <v>0</v>
      </c>
      <c r="BH1403" s="228">
        <f>IF(N1403="sníž. přenesená",J1403,0)</f>
        <v>0</v>
      </c>
      <c r="BI1403" s="228">
        <f>IF(N1403="nulová",J1403,0)</f>
        <v>0</v>
      </c>
      <c r="BJ1403" s="17" t="s">
        <v>143</v>
      </c>
      <c r="BK1403" s="228">
        <f>ROUND(I1403*H1403,2)</f>
        <v>0</v>
      </c>
      <c r="BL1403" s="17" t="s">
        <v>258</v>
      </c>
      <c r="BM1403" s="227" t="s">
        <v>1685</v>
      </c>
    </row>
    <row r="1404" s="13" customFormat="1">
      <c r="A1404" s="13"/>
      <c r="B1404" s="229"/>
      <c r="C1404" s="230"/>
      <c r="D1404" s="231" t="s">
        <v>145</v>
      </c>
      <c r="E1404" s="232" t="s">
        <v>1</v>
      </c>
      <c r="F1404" s="233" t="s">
        <v>182</v>
      </c>
      <c r="G1404" s="230"/>
      <c r="H1404" s="232" t="s">
        <v>1</v>
      </c>
      <c r="I1404" s="234"/>
      <c r="J1404" s="230"/>
      <c r="K1404" s="230"/>
      <c r="L1404" s="235"/>
      <c r="M1404" s="236"/>
      <c r="N1404" s="237"/>
      <c r="O1404" s="237"/>
      <c r="P1404" s="237"/>
      <c r="Q1404" s="237"/>
      <c r="R1404" s="237"/>
      <c r="S1404" s="237"/>
      <c r="T1404" s="238"/>
      <c r="U1404" s="13"/>
      <c r="V1404" s="13"/>
      <c r="W1404" s="13"/>
      <c r="X1404" s="13"/>
      <c r="Y1404" s="13"/>
      <c r="Z1404" s="13"/>
      <c r="AA1404" s="13"/>
      <c r="AB1404" s="13"/>
      <c r="AC1404" s="13"/>
      <c r="AD1404" s="13"/>
      <c r="AE1404" s="13"/>
      <c r="AT1404" s="239" t="s">
        <v>145</v>
      </c>
      <c r="AU1404" s="239" t="s">
        <v>143</v>
      </c>
      <c r="AV1404" s="13" t="s">
        <v>81</v>
      </c>
      <c r="AW1404" s="13" t="s">
        <v>30</v>
      </c>
      <c r="AX1404" s="13" t="s">
        <v>73</v>
      </c>
      <c r="AY1404" s="239" t="s">
        <v>135</v>
      </c>
    </row>
    <row r="1405" s="14" customFormat="1">
      <c r="A1405" s="14"/>
      <c r="B1405" s="240"/>
      <c r="C1405" s="241"/>
      <c r="D1405" s="231" t="s">
        <v>145</v>
      </c>
      <c r="E1405" s="242" t="s">
        <v>1</v>
      </c>
      <c r="F1405" s="243" t="s">
        <v>183</v>
      </c>
      <c r="G1405" s="241"/>
      <c r="H1405" s="244">
        <v>7.6529999999999996</v>
      </c>
      <c r="I1405" s="245"/>
      <c r="J1405" s="241"/>
      <c r="K1405" s="241"/>
      <c r="L1405" s="246"/>
      <c r="M1405" s="247"/>
      <c r="N1405" s="248"/>
      <c r="O1405" s="248"/>
      <c r="P1405" s="248"/>
      <c r="Q1405" s="248"/>
      <c r="R1405" s="248"/>
      <c r="S1405" s="248"/>
      <c r="T1405" s="249"/>
      <c r="U1405" s="14"/>
      <c r="V1405" s="14"/>
      <c r="W1405" s="14"/>
      <c r="X1405" s="14"/>
      <c r="Y1405" s="14"/>
      <c r="Z1405" s="14"/>
      <c r="AA1405" s="14"/>
      <c r="AB1405" s="14"/>
      <c r="AC1405" s="14"/>
      <c r="AD1405" s="14"/>
      <c r="AE1405" s="14"/>
      <c r="AT1405" s="250" t="s">
        <v>145</v>
      </c>
      <c r="AU1405" s="250" t="s">
        <v>143</v>
      </c>
      <c r="AV1405" s="14" t="s">
        <v>143</v>
      </c>
      <c r="AW1405" s="14" t="s">
        <v>30</v>
      </c>
      <c r="AX1405" s="14" t="s">
        <v>73</v>
      </c>
      <c r="AY1405" s="250" t="s">
        <v>135</v>
      </c>
    </row>
    <row r="1406" s="13" customFormat="1">
      <c r="A1406" s="13"/>
      <c r="B1406" s="229"/>
      <c r="C1406" s="230"/>
      <c r="D1406" s="231" t="s">
        <v>145</v>
      </c>
      <c r="E1406" s="232" t="s">
        <v>1</v>
      </c>
      <c r="F1406" s="233" t="s">
        <v>187</v>
      </c>
      <c r="G1406" s="230"/>
      <c r="H1406" s="232" t="s">
        <v>1</v>
      </c>
      <c r="I1406" s="234"/>
      <c r="J1406" s="230"/>
      <c r="K1406" s="230"/>
      <c r="L1406" s="235"/>
      <c r="M1406" s="236"/>
      <c r="N1406" s="237"/>
      <c r="O1406" s="237"/>
      <c r="P1406" s="237"/>
      <c r="Q1406" s="237"/>
      <c r="R1406" s="237"/>
      <c r="S1406" s="237"/>
      <c r="T1406" s="238"/>
      <c r="U1406" s="13"/>
      <c r="V1406" s="13"/>
      <c r="W1406" s="13"/>
      <c r="X1406" s="13"/>
      <c r="Y1406" s="13"/>
      <c r="Z1406" s="13"/>
      <c r="AA1406" s="13"/>
      <c r="AB1406" s="13"/>
      <c r="AC1406" s="13"/>
      <c r="AD1406" s="13"/>
      <c r="AE1406" s="13"/>
      <c r="AT1406" s="239" t="s">
        <v>145</v>
      </c>
      <c r="AU1406" s="239" t="s">
        <v>143</v>
      </c>
      <c r="AV1406" s="13" t="s">
        <v>81</v>
      </c>
      <c r="AW1406" s="13" t="s">
        <v>30</v>
      </c>
      <c r="AX1406" s="13" t="s">
        <v>73</v>
      </c>
      <c r="AY1406" s="239" t="s">
        <v>135</v>
      </c>
    </row>
    <row r="1407" s="14" customFormat="1">
      <c r="A1407" s="14"/>
      <c r="B1407" s="240"/>
      <c r="C1407" s="241"/>
      <c r="D1407" s="231" t="s">
        <v>145</v>
      </c>
      <c r="E1407" s="242" t="s">
        <v>1</v>
      </c>
      <c r="F1407" s="243" t="s">
        <v>188</v>
      </c>
      <c r="G1407" s="241"/>
      <c r="H1407" s="244">
        <v>10.121</v>
      </c>
      <c r="I1407" s="245"/>
      <c r="J1407" s="241"/>
      <c r="K1407" s="241"/>
      <c r="L1407" s="246"/>
      <c r="M1407" s="247"/>
      <c r="N1407" s="248"/>
      <c r="O1407" s="248"/>
      <c r="P1407" s="248"/>
      <c r="Q1407" s="248"/>
      <c r="R1407" s="248"/>
      <c r="S1407" s="248"/>
      <c r="T1407" s="249"/>
      <c r="U1407" s="14"/>
      <c r="V1407" s="14"/>
      <c r="W1407" s="14"/>
      <c r="X1407" s="14"/>
      <c r="Y1407" s="14"/>
      <c r="Z1407" s="14"/>
      <c r="AA1407" s="14"/>
      <c r="AB1407" s="14"/>
      <c r="AC1407" s="14"/>
      <c r="AD1407" s="14"/>
      <c r="AE1407" s="14"/>
      <c r="AT1407" s="250" t="s">
        <v>145</v>
      </c>
      <c r="AU1407" s="250" t="s">
        <v>143</v>
      </c>
      <c r="AV1407" s="14" t="s">
        <v>143</v>
      </c>
      <c r="AW1407" s="14" t="s">
        <v>30</v>
      </c>
      <c r="AX1407" s="14" t="s">
        <v>73</v>
      </c>
      <c r="AY1407" s="250" t="s">
        <v>135</v>
      </c>
    </row>
    <row r="1408" s="15" customFormat="1">
      <c r="A1408" s="15"/>
      <c r="B1408" s="251"/>
      <c r="C1408" s="252"/>
      <c r="D1408" s="231" t="s">
        <v>145</v>
      </c>
      <c r="E1408" s="253" t="s">
        <v>1</v>
      </c>
      <c r="F1408" s="254" t="s">
        <v>153</v>
      </c>
      <c r="G1408" s="252"/>
      <c r="H1408" s="255">
        <v>17.774000000000001</v>
      </c>
      <c r="I1408" s="256"/>
      <c r="J1408" s="252"/>
      <c r="K1408" s="252"/>
      <c r="L1408" s="257"/>
      <c r="M1408" s="258"/>
      <c r="N1408" s="259"/>
      <c r="O1408" s="259"/>
      <c r="P1408" s="259"/>
      <c r="Q1408" s="259"/>
      <c r="R1408" s="259"/>
      <c r="S1408" s="259"/>
      <c r="T1408" s="260"/>
      <c r="U1408" s="15"/>
      <c r="V1408" s="15"/>
      <c r="W1408" s="15"/>
      <c r="X1408" s="15"/>
      <c r="Y1408" s="15"/>
      <c r="Z1408" s="15"/>
      <c r="AA1408" s="15"/>
      <c r="AB1408" s="15"/>
      <c r="AC1408" s="15"/>
      <c r="AD1408" s="15"/>
      <c r="AE1408" s="15"/>
      <c r="AT1408" s="261" t="s">
        <v>145</v>
      </c>
      <c r="AU1408" s="261" t="s">
        <v>143</v>
      </c>
      <c r="AV1408" s="15" t="s">
        <v>142</v>
      </c>
      <c r="AW1408" s="15" t="s">
        <v>30</v>
      </c>
      <c r="AX1408" s="15" t="s">
        <v>81</v>
      </c>
      <c r="AY1408" s="261" t="s">
        <v>135</v>
      </c>
    </row>
    <row r="1409" s="2" customFormat="1" ht="37.8" customHeight="1">
      <c r="A1409" s="38"/>
      <c r="B1409" s="39"/>
      <c r="C1409" s="262" t="s">
        <v>1686</v>
      </c>
      <c r="D1409" s="262" t="s">
        <v>154</v>
      </c>
      <c r="E1409" s="263" t="s">
        <v>1687</v>
      </c>
      <c r="F1409" s="264" t="s">
        <v>1688</v>
      </c>
      <c r="G1409" s="265" t="s">
        <v>166</v>
      </c>
      <c r="H1409" s="266">
        <v>19.550999999999998</v>
      </c>
      <c r="I1409" s="267"/>
      <c r="J1409" s="268">
        <f>ROUND(I1409*H1409,2)</f>
        <v>0</v>
      </c>
      <c r="K1409" s="269"/>
      <c r="L1409" s="270"/>
      <c r="M1409" s="271" t="s">
        <v>1</v>
      </c>
      <c r="N1409" s="272" t="s">
        <v>39</v>
      </c>
      <c r="O1409" s="91"/>
      <c r="P1409" s="225">
        <f>O1409*H1409</f>
        <v>0</v>
      </c>
      <c r="Q1409" s="225">
        <v>0.0035999999999999999</v>
      </c>
      <c r="R1409" s="225">
        <f>Q1409*H1409</f>
        <v>0.070383599999999991</v>
      </c>
      <c r="S1409" s="225">
        <v>0</v>
      </c>
      <c r="T1409" s="226">
        <f>S1409*H1409</f>
        <v>0</v>
      </c>
      <c r="U1409" s="38"/>
      <c r="V1409" s="38"/>
      <c r="W1409" s="38"/>
      <c r="X1409" s="38"/>
      <c r="Y1409" s="38"/>
      <c r="Z1409" s="38"/>
      <c r="AA1409" s="38"/>
      <c r="AB1409" s="38"/>
      <c r="AC1409" s="38"/>
      <c r="AD1409" s="38"/>
      <c r="AE1409" s="38"/>
      <c r="AR1409" s="227" t="s">
        <v>335</v>
      </c>
      <c r="AT1409" s="227" t="s">
        <v>154</v>
      </c>
      <c r="AU1409" s="227" t="s">
        <v>143</v>
      </c>
      <c r="AY1409" s="17" t="s">
        <v>135</v>
      </c>
      <c r="BE1409" s="228">
        <f>IF(N1409="základní",J1409,0)</f>
        <v>0</v>
      </c>
      <c r="BF1409" s="228">
        <f>IF(N1409="snížená",J1409,0)</f>
        <v>0</v>
      </c>
      <c r="BG1409" s="228">
        <f>IF(N1409="zákl. přenesená",J1409,0)</f>
        <v>0</v>
      </c>
      <c r="BH1409" s="228">
        <f>IF(N1409="sníž. přenesená",J1409,0)</f>
        <v>0</v>
      </c>
      <c r="BI1409" s="228">
        <f>IF(N1409="nulová",J1409,0)</f>
        <v>0</v>
      </c>
      <c r="BJ1409" s="17" t="s">
        <v>143</v>
      </c>
      <c r="BK1409" s="228">
        <f>ROUND(I1409*H1409,2)</f>
        <v>0</v>
      </c>
      <c r="BL1409" s="17" t="s">
        <v>258</v>
      </c>
      <c r="BM1409" s="227" t="s">
        <v>1689</v>
      </c>
    </row>
    <row r="1410" s="14" customFormat="1">
      <c r="A1410" s="14"/>
      <c r="B1410" s="240"/>
      <c r="C1410" s="241"/>
      <c r="D1410" s="231" t="s">
        <v>145</v>
      </c>
      <c r="E1410" s="242" t="s">
        <v>1</v>
      </c>
      <c r="F1410" s="243" t="s">
        <v>1690</v>
      </c>
      <c r="G1410" s="241"/>
      <c r="H1410" s="244">
        <v>19.550999999999998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145</v>
      </c>
      <c r="AU1410" s="250" t="s">
        <v>143</v>
      </c>
      <c r="AV1410" s="14" t="s">
        <v>143</v>
      </c>
      <c r="AW1410" s="14" t="s">
        <v>30</v>
      </c>
      <c r="AX1410" s="14" t="s">
        <v>81</v>
      </c>
      <c r="AY1410" s="250" t="s">
        <v>135</v>
      </c>
    </row>
    <row r="1411" s="2" customFormat="1" ht="21.75" customHeight="1">
      <c r="A1411" s="38"/>
      <c r="B1411" s="39"/>
      <c r="C1411" s="215" t="s">
        <v>1691</v>
      </c>
      <c r="D1411" s="215" t="s">
        <v>138</v>
      </c>
      <c r="E1411" s="216" t="s">
        <v>1692</v>
      </c>
      <c r="F1411" s="217" t="s">
        <v>1693</v>
      </c>
      <c r="G1411" s="218" t="s">
        <v>324</v>
      </c>
      <c r="H1411" s="219">
        <v>19.875</v>
      </c>
      <c r="I1411" s="220"/>
      <c r="J1411" s="221">
        <f>ROUND(I1411*H1411,2)</f>
        <v>0</v>
      </c>
      <c r="K1411" s="222"/>
      <c r="L1411" s="44"/>
      <c r="M1411" s="223" t="s">
        <v>1</v>
      </c>
      <c r="N1411" s="224" t="s">
        <v>39</v>
      </c>
      <c r="O1411" s="91"/>
      <c r="P1411" s="225">
        <f>O1411*H1411</f>
        <v>0</v>
      </c>
      <c r="Q1411" s="225">
        <v>0</v>
      </c>
      <c r="R1411" s="225">
        <f>Q1411*H1411</f>
        <v>0</v>
      </c>
      <c r="S1411" s="225">
        <v>0.00029999999999999997</v>
      </c>
      <c r="T1411" s="226">
        <f>S1411*H1411</f>
        <v>0.0059624999999999991</v>
      </c>
      <c r="U1411" s="38"/>
      <c r="V1411" s="38"/>
      <c r="W1411" s="38"/>
      <c r="X1411" s="38"/>
      <c r="Y1411" s="38"/>
      <c r="Z1411" s="38"/>
      <c r="AA1411" s="38"/>
      <c r="AB1411" s="38"/>
      <c r="AC1411" s="38"/>
      <c r="AD1411" s="38"/>
      <c r="AE1411" s="38"/>
      <c r="AR1411" s="227" t="s">
        <v>258</v>
      </c>
      <c r="AT1411" s="227" t="s">
        <v>138</v>
      </c>
      <c r="AU1411" s="227" t="s">
        <v>143</v>
      </c>
      <c r="AY1411" s="17" t="s">
        <v>135</v>
      </c>
      <c r="BE1411" s="228">
        <f>IF(N1411="základní",J1411,0)</f>
        <v>0</v>
      </c>
      <c r="BF1411" s="228">
        <f>IF(N1411="snížená",J1411,0)</f>
        <v>0</v>
      </c>
      <c r="BG1411" s="228">
        <f>IF(N1411="zákl. přenesená",J1411,0)</f>
        <v>0</v>
      </c>
      <c r="BH1411" s="228">
        <f>IF(N1411="sníž. přenesená",J1411,0)</f>
        <v>0</v>
      </c>
      <c r="BI1411" s="228">
        <f>IF(N1411="nulová",J1411,0)</f>
        <v>0</v>
      </c>
      <c r="BJ1411" s="17" t="s">
        <v>143</v>
      </c>
      <c r="BK1411" s="228">
        <f>ROUND(I1411*H1411,2)</f>
        <v>0</v>
      </c>
      <c r="BL1411" s="17" t="s">
        <v>258</v>
      </c>
      <c r="BM1411" s="227" t="s">
        <v>1694</v>
      </c>
    </row>
    <row r="1412" s="13" customFormat="1">
      <c r="A1412" s="13"/>
      <c r="B1412" s="229"/>
      <c r="C1412" s="230"/>
      <c r="D1412" s="231" t="s">
        <v>145</v>
      </c>
      <c r="E1412" s="232" t="s">
        <v>1</v>
      </c>
      <c r="F1412" s="233" t="s">
        <v>1695</v>
      </c>
      <c r="G1412" s="230"/>
      <c r="H1412" s="232" t="s">
        <v>1</v>
      </c>
      <c r="I1412" s="234"/>
      <c r="J1412" s="230"/>
      <c r="K1412" s="230"/>
      <c r="L1412" s="235"/>
      <c r="M1412" s="236"/>
      <c r="N1412" s="237"/>
      <c r="O1412" s="237"/>
      <c r="P1412" s="237"/>
      <c r="Q1412" s="237"/>
      <c r="R1412" s="237"/>
      <c r="S1412" s="237"/>
      <c r="T1412" s="238"/>
      <c r="U1412" s="13"/>
      <c r="V1412" s="13"/>
      <c r="W1412" s="13"/>
      <c r="X1412" s="13"/>
      <c r="Y1412" s="13"/>
      <c r="Z1412" s="13"/>
      <c r="AA1412" s="13"/>
      <c r="AB1412" s="13"/>
      <c r="AC1412" s="13"/>
      <c r="AD1412" s="13"/>
      <c r="AE1412" s="13"/>
      <c r="AT1412" s="239" t="s">
        <v>145</v>
      </c>
      <c r="AU1412" s="239" t="s">
        <v>143</v>
      </c>
      <c r="AV1412" s="13" t="s">
        <v>81</v>
      </c>
      <c r="AW1412" s="13" t="s">
        <v>30</v>
      </c>
      <c r="AX1412" s="13" t="s">
        <v>73</v>
      </c>
      <c r="AY1412" s="239" t="s">
        <v>135</v>
      </c>
    </row>
    <row r="1413" s="13" customFormat="1">
      <c r="A1413" s="13"/>
      <c r="B1413" s="229"/>
      <c r="C1413" s="230"/>
      <c r="D1413" s="231" t="s">
        <v>145</v>
      </c>
      <c r="E1413" s="232" t="s">
        <v>1</v>
      </c>
      <c r="F1413" s="233" t="s">
        <v>187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145</v>
      </c>
      <c r="AU1413" s="239" t="s">
        <v>143</v>
      </c>
      <c r="AV1413" s="13" t="s">
        <v>81</v>
      </c>
      <c r="AW1413" s="13" t="s">
        <v>30</v>
      </c>
      <c r="AX1413" s="13" t="s">
        <v>73</v>
      </c>
      <c r="AY1413" s="239" t="s">
        <v>135</v>
      </c>
    </row>
    <row r="1414" s="14" customFormat="1">
      <c r="A1414" s="14"/>
      <c r="B1414" s="240"/>
      <c r="C1414" s="241"/>
      <c r="D1414" s="231" t="s">
        <v>145</v>
      </c>
      <c r="E1414" s="242" t="s">
        <v>1</v>
      </c>
      <c r="F1414" s="243" t="s">
        <v>1696</v>
      </c>
      <c r="G1414" s="241"/>
      <c r="H1414" s="244">
        <v>8.6199999999999992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145</v>
      </c>
      <c r="AU1414" s="250" t="s">
        <v>143</v>
      </c>
      <c r="AV1414" s="14" t="s">
        <v>143</v>
      </c>
      <c r="AW1414" s="14" t="s">
        <v>30</v>
      </c>
      <c r="AX1414" s="14" t="s">
        <v>73</v>
      </c>
      <c r="AY1414" s="250" t="s">
        <v>135</v>
      </c>
    </row>
    <row r="1415" s="13" customFormat="1">
      <c r="A1415" s="13"/>
      <c r="B1415" s="229"/>
      <c r="C1415" s="230"/>
      <c r="D1415" s="231" t="s">
        <v>145</v>
      </c>
      <c r="E1415" s="232" t="s">
        <v>1</v>
      </c>
      <c r="F1415" s="233" t="s">
        <v>1697</v>
      </c>
      <c r="G1415" s="230"/>
      <c r="H1415" s="232" t="s">
        <v>1</v>
      </c>
      <c r="I1415" s="234"/>
      <c r="J1415" s="230"/>
      <c r="K1415" s="230"/>
      <c r="L1415" s="235"/>
      <c r="M1415" s="236"/>
      <c r="N1415" s="237"/>
      <c r="O1415" s="237"/>
      <c r="P1415" s="237"/>
      <c r="Q1415" s="237"/>
      <c r="R1415" s="237"/>
      <c r="S1415" s="237"/>
      <c r="T1415" s="238"/>
      <c r="U1415" s="13"/>
      <c r="V1415" s="13"/>
      <c r="W1415" s="13"/>
      <c r="X1415" s="13"/>
      <c r="Y1415" s="13"/>
      <c r="Z1415" s="13"/>
      <c r="AA1415" s="13"/>
      <c r="AB1415" s="13"/>
      <c r="AC1415" s="13"/>
      <c r="AD1415" s="13"/>
      <c r="AE1415" s="13"/>
      <c r="AT1415" s="239" t="s">
        <v>145</v>
      </c>
      <c r="AU1415" s="239" t="s">
        <v>143</v>
      </c>
      <c r="AV1415" s="13" t="s">
        <v>81</v>
      </c>
      <c r="AW1415" s="13" t="s">
        <v>30</v>
      </c>
      <c r="AX1415" s="13" t="s">
        <v>73</v>
      </c>
      <c r="AY1415" s="239" t="s">
        <v>135</v>
      </c>
    </row>
    <row r="1416" s="13" customFormat="1">
      <c r="A1416" s="13"/>
      <c r="B1416" s="229"/>
      <c r="C1416" s="230"/>
      <c r="D1416" s="231" t="s">
        <v>145</v>
      </c>
      <c r="E1416" s="232" t="s">
        <v>1</v>
      </c>
      <c r="F1416" s="233" t="s">
        <v>182</v>
      </c>
      <c r="G1416" s="230"/>
      <c r="H1416" s="232" t="s">
        <v>1</v>
      </c>
      <c r="I1416" s="234"/>
      <c r="J1416" s="230"/>
      <c r="K1416" s="230"/>
      <c r="L1416" s="235"/>
      <c r="M1416" s="236"/>
      <c r="N1416" s="237"/>
      <c r="O1416" s="237"/>
      <c r="P1416" s="237"/>
      <c r="Q1416" s="237"/>
      <c r="R1416" s="237"/>
      <c r="S1416" s="237"/>
      <c r="T1416" s="238"/>
      <c r="U1416" s="13"/>
      <c r="V1416" s="13"/>
      <c r="W1416" s="13"/>
      <c r="X1416" s="13"/>
      <c r="Y1416" s="13"/>
      <c r="Z1416" s="13"/>
      <c r="AA1416" s="13"/>
      <c r="AB1416" s="13"/>
      <c r="AC1416" s="13"/>
      <c r="AD1416" s="13"/>
      <c r="AE1416" s="13"/>
      <c r="AT1416" s="239" t="s">
        <v>145</v>
      </c>
      <c r="AU1416" s="239" t="s">
        <v>143</v>
      </c>
      <c r="AV1416" s="13" t="s">
        <v>81</v>
      </c>
      <c r="AW1416" s="13" t="s">
        <v>30</v>
      </c>
      <c r="AX1416" s="13" t="s">
        <v>73</v>
      </c>
      <c r="AY1416" s="239" t="s">
        <v>135</v>
      </c>
    </row>
    <row r="1417" s="14" customFormat="1">
      <c r="A1417" s="14"/>
      <c r="B1417" s="240"/>
      <c r="C1417" s="241"/>
      <c r="D1417" s="231" t="s">
        <v>145</v>
      </c>
      <c r="E1417" s="242" t="s">
        <v>1</v>
      </c>
      <c r="F1417" s="243" t="s">
        <v>255</v>
      </c>
      <c r="G1417" s="241"/>
      <c r="H1417" s="244">
        <v>7.415</v>
      </c>
      <c r="I1417" s="245"/>
      <c r="J1417" s="241"/>
      <c r="K1417" s="241"/>
      <c r="L1417" s="246"/>
      <c r="M1417" s="247"/>
      <c r="N1417" s="248"/>
      <c r="O1417" s="248"/>
      <c r="P1417" s="248"/>
      <c r="Q1417" s="248"/>
      <c r="R1417" s="248"/>
      <c r="S1417" s="248"/>
      <c r="T1417" s="249"/>
      <c r="U1417" s="14"/>
      <c r="V1417" s="14"/>
      <c r="W1417" s="14"/>
      <c r="X1417" s="14"/>
      <c r="Y1417" s="14"/>
      <c r="Z1417" s="14"/>
      <c r="AA1417" s="14"/>
      <c r="AB1417" s="14"/>
      <c r="AC1417" s="14"/>
      <c r="AD1417" s="14"/>
      <c r="AE1417" s="14"/>
      <c r="AT1417" s="250" t="s">
        <v>145</v>
      </c>
      <c r="AU1417" s="250" t="s">
        <v>143</v>
      </c>
      <c r="AV1417" s="14" t="s">
        <v>143</v>
      </c>
      <c r="AW1417" s="14" t="s">
        <v>30</v>
      </c>
      <c r="AX1417" s="14" t="s">
        <v>73</v>
      </c>
      <c r="AY1417" s="250" t="s">
        <v>135</v>
      </c>
    </row>
    <row r="1418" s="13" customFormat="1">
      <c r="A1418" s="13"/>
      <c r="B1418" s="229"/>
      <c r="C1418" s="230"/>
      <c r="D1418" s="231" t="s">
        <v>145</v>
      </c>
      <c r="E1418" s="232" t="s">
        <v>1</v>
      </c>
      <c r="F1418" s="233" t="s">
        <v>175</v>
      </c>
      <c r="G1418" s="230"/>
      <c r="H1418" s="232" t="s">
        <v>1</v>
      </c>
      <c r="I1418" s="234"/>
      <c r="J1418" s="230"/>
      <c r="K1418" s="230"/>
      <c r="L1418" s="235"/>
      <c r="M1418" s="236"/>
      <c r="N1418" s="237"/>
      <c r="O1418" s="237"/>
      <c r="P1418" s="237"/>
      <c r="Q1418" s="237"/>
      <c r="R1418" s="237"/>
      <c r="S1418" s="237"/>
      <c r="T1418" s="238"/>
      <c r="U1418" s="13"/>
      <c r="V1418" s="13"/>
      <c r="W1418" s="13"/>
      <c r="X1418" s="13"/>
      <c r="Y1418" s="13"/>
      <c r="Z1418" s="13"/>
      <c r="AA1418" s="13"/>
      <c r="AB1418" s="13"/>
      <c r="AC1418" s="13"/>
      <c r="AD1418" s="13"/>
      <c r="AE1418" s="13"/>
      <c r="AT1418" s="239" t="s">
        <v>145</v>
      </c>
      <c r="AU1418" s="239" t="s">
        <v>143</v>
      </c>
      <c r="AV1418" s="13" t="s">
        <v>81</v>
      </c>
      <c r="AW1418" s="13" t="s">
        <v>30</v>
      </c>
      <c r="AX1418" s="13" t="s">
        <v>73</v>
      </c>
      <c r="AY1418" s="239" t="s">
        <v>135</v>
      </c>
    </row>
    <row r="1419" s="14" customFormat="1">
      <c r="A1419" s="14"/>
      <c r="B1419" s="240"/>
      <c r="C1419" s="241"/>
      <c r="D1419" s="231" t="s">
        <v>145</v>
      </c>
      <c r="E1419" s="242" t="s">
        <v>1</v>
      </c>
      <c r="F1419" s="243" t="s">
        <v>326</v>
      </c>
      <c r="G1419" s="241"/>
      <c r="H1419" s="244">
        <v>3.8399999999999999</v>
      </c>
      <c r="I1419" s="245"/>
      <c r="J1419" s="241"/>
      <c r="K1419" s="241"/>
      <c r="L1419" s="246"/>
      <c r="M1419" s="247"/>
      <c r="N1419" s="248"/>
      <c r="O1419" s="248"/>
      <c r="P1419" s="248"/>
      <c r="Q1419" s="248"/>
      <c r="R1419" s="248"/>
      <c r="S1419" s="248"/>
      <c r="T1419" s="249"/>
      <c r="U1419" s="14"/>
      <c r="V1419" s="14"/>
      <c r="W1419" s="14"/>
      <c r="X1419" s="14"/>
      <c r="Y1419" s="14"/>
      <c r="Z1419" s="14"/>
      <c r="AA1419" s="14"/>
      <c r="AB1419" s="14"/>
      <c r="AC1419" s="14"/>
      <c r="AD1419" s="14"/>
      <c r="AE1419" s="14"/>
      <c r="AT1419" s="250" t="s">
        <v>145</v>
      </c>
      <c r="AU1419" s="250" t="s">
        <v>143</v>
      </c>
      <c r="AV1419" s="14" t="s">
        <v>143</v>
      </c>
      <c r="AW1419" s="14" t="s">
        <v>30</v>
      </c>
      <c r="AX1419" s="14" t="s">
        <v>73</v>
      </c>
      <c r="AY1419" s="250" t="s">
        <v>135</v>
      </c>
    </row>
    <row r="1420" s="15" customFormat="1">
      <c r="A1420" s="15"/>
      <c r="B1420" s="251"/>
      <c r="C1420" s="252"/>
      <c r="D1420" s="231" t="s">
        <v>145</v>
      </c>
      <c r="E1420" s="253" t="s">
        <v>1</v>
      </c>
      <c r="F1420" s="254" t="s">
        <v>153</v>
      </c>
      <c r="G1420" s="252"/>
      <c r="H1420" s="255">
        <v>19.875</v>
      </c>
      <c r="I1420" s="256"/>
      <c r="J1420" s="252"/>
      <c r="K1420" s="252"/>
      <c r="L1420" s="257"/>
      <c r="M1420" s="258"/>
      <c r="N1420" s="259"/>
      <c r="O1420" s="259"/>
      <c r="P1420" s="259"/>
      <c r="Q1420" s="259"/>
      <c r="R1420" s="259"/>
      <c r="S1420" s="259"/>
      <c r="T1420" s="260"/>
      <c r="U1420" s="15"/>
      <c r="V1420" s="15"/>
      <c r="W1420" s="15"/>
      <c r="X1420" s="15"/>
      <c r="Y1420" s="15"/>
      <c r="Z1420" s="15"/>
      <c r="AA1420" s="15"/>
      <c r="AB1420" s="15"/>
      <c r="AC1420" s="15"/>
      <c r="AD1420" s="15"/>
      <c r="AE1420" s="15"/>
      <c r="AT1420" s="261" t="s">
        <v>145</v>
      </c>
      <c r="AU1420" s="261" t="s">
        <v>143</v>
      </c>
      <c r="AV1420" s="15" t="s">
        <v>142</v>
      </c>
      <c r="AW1420" s="15" t="s">
        <v>30</v>
      </c>
      <c r="AX1420" s="15" t="s">
        <v>81</v>
      </c>
      <c r="AY1420" s="261" t="s">
        <v>135</v>
      </c>
    </row>
    <row r="1421" s="2" customFormat="1" ht="16.5" customHeight="1">
      <c r="A1421" s="38"/>
      <c r="B1421" s="39"/>
      <c r="C1421" s="215" t="s">
        <v>1698</v>
      </c>
      <c r="D1421" s="215" t="s">
        <v>138</v>
      </c>
      <c r="E1421" s="216" t="s">
        <v>1699</v>
      </c>
      <c r="F1421" s="217" t="s">
        <v>1700</v>
      </c>
      <c r="G1421" s="218" t="s">
        <v>324</v>
      </c>
      <c r="H1421" s="219">
        <v>2.6000000000000001</v>
      </c>
      <c r="I1421" s="220"/>
      <c r="J1421" s="221">
        <f>ROUND(I1421*H1421,2)</f>
        <v>0</v>
      </c>
      <c r="K1421" s="222"/>
      <c r="L1421" s="44"/>
      <c r="M1421" s="223" t="s">
        <v>1</v>
      </c>
      <c r="N1421" s="224" t="s">
        <v>39</v>
      </c>
      <c r="O1421" s="91"/>
      <c r="P1421" s="225">
        <f>O1421*H1421</f>
        <v>0</v>
      </c>
      <c r="Q1421" s="225">
        <v>0</v>
      </c>
      <c r="R1421" s="225">
        <f>Q1421*H1421</f>
        <v>0</v>
      </c>
      <c r="S1421" s="225">
        <v>0</v>
      </c>
      <c r="T1421" s="226">
        <f>S1421*H1421</f>
        <v>0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27" t="s">
        <v>258</v>
      </c>
      <c r="AT1421" s="227" t="s">
        <v>138</v>
      </c>
      <c r="AU1421" s="227" t="s">
        <v>143</v>
      </c>
      <c r="AY1421" s="17" t="s">
        <v>135</v>
      </c>
      <c r="BE1421" s="228">
        <f>IF(N1421="základní",J1421,0)</f>
        <v>0</v>
      </c>
      <c r="BF1421" s="228">
        <f>IF(N1421="snížená",J1421,0)</f>
        <v>0</v>
      </c>
      <c r="BG1421" s="228">
        <f>IF(N1421="zákl. přenesená",J1421,0)</f>
        <v>0</v>
      </c>
      <c r="BH1421" s="228">
        <f>IF(N1421="sníž. přenesená",J1421,0)</f>
        <v>0</v>
      </c>
      <c r="BI1421" s="228">
        <f>IF(N1421="nulová",J1421,0)</f>
        <v>0</v>
      </c>
      <c r="BJ1421" s="17" t="s">
        <v>143</v>
      </c>
      <c r="BK1421" s="228">
        <f>ROUND(I1421*H1421,2)</f>
        <v>0</v>
      </c>
      <c r="BL1421" s="17" t="s">
        <v>258</v>
      </c>
      <c r="BM1421" s="227" t="s">
        <v>1701</v>
      </c>
    </row>
    <row r="1422" s="14" customFormat="1">
      <c r="A1422" s="14"/>
      <c r="B1422" s="240"/>
      <c r="C1422" s="241"/>
      <c r="D1422" s="231" t="s">
        <v>145</v>
      </c>
      <c r="E1422" s="242" t="s">
        <v>1</v>
      </c>
      <c r="F1422" s="243" t="s">
        <v>1702</v>
      </c>
      <c r="G1422" s="241"/>
      <c r="H1422" s="244">
        <v>2.6000000000000001</v>
      </c>
      <c r="I1422" s="245"/>
      <c r="J1422" s="241"/>
      <c r="K1422" s="241"/>
      <c r="L1422" s="246"/>
      <c r="M1422" s="247"/>
      <c r="N1422" s="248"/>
      <c r="O1422" s="248"/>
      <c r="P1422" s="248"/>
      <c r="Q1422" s="248"/>
      <c r="R1422" s="248"/>
      <c r="S1422" s="248"/>
      <c r="T1422" s="249"/>
      <c r="U1422" s="14"/>
      <c r="V1422" s="14"/>
      <c r="W1422" s="14"/>
      <c r="X1422" s="14"/>
      <c r="Y1422" s="14"/>
      <c r="Z1422" s="14"/>
      <c r="AA1422" s="14"/>
      <c r="AB1422" s="14"/>
      <c r="AC1422" s="14"/>
      <c r="AD1422" s="14"/>
      <c r="AE1422" s="14"/>
      <c r="AT1422" s="250" t="s">
        <v>145</v>
      </c>
      <c r="AU1422" s="250" t="s">
        <v>143</v>
      </c>
      <c r="AV1422" s="14" t="s">
        <v>143</v>
      </c>
      <c r="AW1422" s="14" t="s">
        <v>30</v>
      </c>
      <c r="AX1422" s="14" t="s">
        <v>81</v>
      </c>
      <c r="AY1422" s="250" t="s">
        <v>135</v>
      </c>
    </row>
    <row r="1423" s="2" customFormat="1" ht="16.5" customHeight="1">
      <c r="A1423" s="38"/>
      <c r="B1423" s="39"/>
      <c r="C1423" s="262" t="s">
        <v>1703</v>
      </c>
      <c r="D1423" s="262" t="s">
        <v>154</v>
      </c>
      <c r="E1423" s="263" t="s">
        <v>1704</v>
      </c>
      <c r="F1423" s="264" t="s">
        <v>1705</v>
      </c>
      <c r="G1423" s="265" t="s">
        <v>324</v>
      </c>
      <c r="H1423" s="266">
        <v>2.6520000000000001</v>
      </c>
      <c r="I1423" s="267"/>
      <c r="J1423" s="268">
        <f>ROUND(I1423*H1423,2)</f>
        <v>0</v>
      </c>
      <c r="K1423" s="269"/>
      <c r="L1423" s="270"/>
      <c r="M1423" s="271" t="s">
        <v>1</v>
      </c>
      <c r="N1423" s="272" t="s">
        <v>39</v>
      </c>
      <c r="O1423" s="91"/>
      <c r="P1423" s="225">
        <f>O1423*H1423</f>
        <v>0</v>
      </c>
      <c r="Q1423" s="225">
        <v>0.00021000000000000001</v>
      </c>
      <c r="R1423" s="225">
        <f>Q1423*H1423</f>
        <v>0.00055692000000000003</v>
      </c>
      <c r="S1423" s="225">
        <v>0</v>
      </c>
      <c r="T1423" s="226">
        <f>S1423*H1423</f>
        <v>0</v>
      </c>
      <c r="U1423" s="38"/>
      <c r="V1423" s="38"/>
      <c r="W1423" s="38"/>
      <c r="X1423" s="38"/>
      <c r="Y1423" s="38"/>
      <c r="Z1423" s="38"/>
      <c r="AA1423" s="38"/>
      <c r="AB1423" s="38"/>
      <c r="AC1423" s="38"/>
      <c r="AD1423" s="38"/>
      <c r="AE1423" s="38"/>
      <c r="AR1423" s="227" t="s">
        <v>335</v>
      </c>
      <c r="AT1423" s="227" t="s">
        <v>154</v>
      </c>
      <c r="AU1423" s="227" t="s">
        <v>143</v>
      </c>
      <c r="AY1423" s="17" t="s">
        <v>135</v>
      </c>
      <c r="BE1423" s="228">
        <f>IF(N1423="základní",J1423,0)</f>
        <v>0</v>
      </c>
      <c r="BF1423" s="228">
        <f>IF(N1423="snížená",J1423,0)</f>
        <v>0</v>
      </c>
      <c r="BG1423" s="228">
        <f>IF(N1423="zákl. přenesená",J1423,0)</f>
        <v>0</v>
      </c>
      <c r="BH1423" s="228">
        <f>IF(N1423="sníž. přenesená",J1423,0)</f>
        <v>0</v>
      </c>
      <c r="BI1423" s="228">
        <f>IF(N1423="nulová",J1423,0)</f>
        <v>0</v>
      </c>
      <c r="BJ1423" s="17" t="s">
        <v>143</v>
      </c>
      <c r="BK1423" s="228">
        <f>ROUND(I1423*H1423,2)</f>
        <v>0</v>
      </c>
      <c r="BL1423" s="17" t="s">
        <v>258</v>
      </c>
      <c r="BM1423" s="227" t="s">
        <v>1706</v>
      </c>
    </row>
    <row r="1424" s="14" customFormat="1">
      <c r="A1424" s="14"/>
      <c r="B1424" s="240"/>
      <c r="C1424" s="241"/>
      <c r="D1424" s="231" t="s">
        <v>145</v>
      </c>
      <c r="E1424" s="241"/>
      <c r="F1424" s="243" t="s">
        <v>1707</v>
      </c>
      <c r="G1424" s="241"/>
      <c r="H1424" s="244">
        <v>2.6520000000000001</v>
      </c>
      <c r="I1424" s="245"/>
      <c r="J1424" s="241"/>
      <c r="K1424" s="241"/>
      <c r="L1424" s="246"/>
      <c r="M1424" s="247"/>
      <c r="N1424" s="248"/>
      <c r="O1424" s="248"/>
      <c r="P1424" s="248"/>
      <c r="Q1424" s="248"/>
      <c r="R1424" s="248"/>
      <c r="S1424" s="248"/>
      <c r="T1424" s="249"/>
      <c r="U1424" s="14"/>
      <c r="V1424" s="14"/>
      <c r="W1424" s="14"/>
      <c r="X1424" s="14"/>
      <c r="Y1424" s="14"/>
      <c r="Z1424" s="14"/>
      <c r="AA1424" s="14"/>
      <c r="AB1424" s="14"/>
      <c r="AC1424" s="14"/>
      <c r="AD1424" s="14"/>
      <c r="AE1424" s="14"/>
      <c r="AT1424" s="250" t="s">
        <v>145</v>
      </c>
      <c r="AU1424" s="250" t="s">
        <v>143</v>
      </c>
      <c r="AV1424" s="14" t="s">
        <v>143</v>
      </c>
      <c r="AW1424" s="14" t="s">
        <v>4</v>
      </c>
      <c r="AX1424" s="14" t="s">
        <v>81</v>
      </c>
      <c r="AY1424" s="250" t="s">
        <v>135</v>
      </c>
    </row>
    <row r="1425" s="2" customFormat="1" ht="16.5" customHeight="1">
      <c r="A1425" s="38"/>
      <c r="B1425" s="39"/>
      <c r="C1425" s="215" t="s">
        <v>1708</v>
      </c>
      <c r="D1425" s="215" t="s">
        <v>138</v>
      </c>
      <c r="E1425" s="216" t="s">
        <v>1709</v>
      </c>
      <c r="F1425" s="217" t="s">
        <v>1710</v>
      </c>
      <c r="G1425" s="218" t="s">
        <v>324</v>
      </c>
      <c r="H1425" s="219">
        <v>18.081</v>
      </c>
      <c r="I1425" s="220"/>
      <c r="J1425" s="221">
        <f>ROUND(I1425*H1425,2)</f>
        <v>0</v>
      </c>
      <c r="K1425" s="222"/>
      <c r="L1425" s="44"/>
      <c r="M1425" s="223" t="s">
        <v>1</v>
      </c>
      <c r="N1425" s="224" t="s">
        <v>39</v>
      </c>
      <c r="O1425" s="91"/>
      <c r="P1425" s="225">
        <f>O1425*H1425</f>
        <v>0</v>
      </c>
      <c r="Q1425" s="225">
        <v>3.0000000000000001E-05</v>
      </c>
      <c r="R1425" s="225">
        <f>Q1425*H1425</f>
        <v>0.00054243</v>
      </c>
      <c r="S1425" s="225">
        <v>0</v>
      </c>
      <c r="T1425" s="226">
        <f>S1425*H1425</f>
        <v>0</v>
      </c>
      <c r="U1425" s="38"/>
      <c r="V1425" s="38"/>
      <c r="W1425" s="38"/>
      <c r="X1425" s="38"/>
      <c r="Y1425" s="38"/>
      <c r="Z1425" s="38"/>
      <c r="AA1425" s="38"/>
      <c r="AB1425" s="38"/>
      <c r="AC1425" s="38"/>
      <c r="AD1425" s="38"/>
      <c r="AE1425" s="38"/>
      <c r="AR1425" s="227" t="s">
        <v>258</v>
      </c>
      <c r="AT1425" s="227" t="s">
        <v>138</v>
      </c>
      <c r="AU1425" s="227" t="s">
        <v>143</v>
      </c>
      <c r="AY1425" s="17" t="s">
        <v>135</v>
      </c>
      <c r="BE1425" s="228">
        <f>IF(N1425="základní",J1425,0)</f>
        <v>0</v>
      </c>
      <c r="BF1425" s="228">
        <f>IF(N1425="snížená",J1425,0)</f>
        <v>0</v>
      </c>
      <c r="BG1425" s="228">
        <f>IF(N1425="zákl. přenesená",J1425,0)</f>
        <v>0</v>
      </c>
      <c r="BH1425" s="228">
        <f>IF(N1425="sníž. přenesená",J1425,0)</f>
        <v>0</v>
      </c>
      <c r="BI1425" s="228">
        <f>IF(N1425="nulová",J1425,0)</f>
        <v>0</v>
      </c>
      <c r="BJ1425" s="17" t="s">
        <v>143</v>
      </c>
      <c r="BK1425" s="228">
        <f>ROUND(I1425*H1425,2)</f>
        <v>0</v>
      </c>
      <c r="BL1425" s="17" t="s">
        <v>258</v>
      </c>
      <c r="BM1425" s="227" t="s">
        <v>1711</v>
      </c>
    </row>
    <row r="1426" s="13" customFormat="1">
      <c r="A1426" s="13"/>
      <c r="B1426" s="229"/>
      <c r="C1426" s="230"/>
      <c r="D1426" s="231" t="s">
        <v>145</v>
      </c>
      <c r="E1426" s="232" t="s">
        <v>1</v>
      </c>
      <c r="F1426" s="233" t="s">
        <v>187</v>
      </c>
      <c r="G1426" s="230"/>
      <c r="H1426" s="232" t="s">
        <v>1</v>
      </c>
      <c r="I1426" s="234"/>
      <c r="J1426" s="230"/>
      <c r="K1426" s="230"/>
      <c r="L1426" s="235"/>
      <c r="M1426" s="236"/>
      <c r="N1426" s="237"/>
      <c r="O1426" s="237"/>
      <c r="P1426" s="237"/>
      <c r="Q1426" s="237"/>
      <c r="R1426" s="237"/>
      <c r="S1426" s="237"/>
      <c r="T1426" s="238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9" t="s">
        <v>145</v>
      </c>
      <c r="AU1426" s="239" t="s">
        <v>143</v>
      </c>
      <c r="AV1426" s="13" t="s">
        <v>81</v>
      </c>
      <c r="AW1426" s="13" t="s">
        <v>30</v>
      </c>
      <c r="AX1426" s="13" t="s">
        <v>73</v>
      </c>
      <c r="AY1426" s="239" t="s">
        <v>135</v>
      </c>
    </row>
    <row r="1427" s="14" customFormat="1">
      <c r="A1427" s="14"/>
      <c r="B1427" s="240"/>
      <c r="C1427" s="241"/>
      <c r="D1427" s="231" t="s">
        <v>145</v>
      </c>
      <c r="E1427" s="242" t="s">
        <v>1</v>
      </c>
      <c r="F1427" s="243" t="s">
        <v>1712</v>
      </c>
      <c r="G1427" s="241"/>
      <c r="H1427" s="244">
        <v>10.866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145</v>
      </c>
      <c r="AU1427" s="250" t="s">
        <v>143</v>
      </c>
      <c r="AV1427" s="14" t="s">
        <v>143</v>
      </c>
      <c r="AW1427" s="14" t="s">
        <v>30</v>
      </c>
      <c r="AX1427" s="14" t="s">
        <v>73</v>
      </c>
      <c r="AY1427" s="250" t="s">
        <v>135</v>
      </c>
    </row>
    <row r="1428" s="13" customFormat="1">
      <c r="A1428" s="13"/>
      <c r="B1428" s="229"/>
      <c r="C1428" s="230"/>
      <c r="D1428" s="231" t="s">
        <v>145</v>
      </c>
      <c r="E1428" s="232" t="s">
        <v>1</v>
      </c>
      <c r="F1428" s="233" t="s">
        <v>182</v>
      </c>
      <c r="G1428" s="230"/>
      <c r="H1428" s="232" t="s">
        <v>1</v>
      </c>
      <c r="I1428" s="234"/>
      <c r="J1428" s="230"/>
      <c r="K1428" s="230"/>
      <c r="L1428" s="235"/>
      <c r="M1428" s="236"/>
      <c r="N1428" s="237"/>
      <c r="O1428" s="237"/>
      <c r="P1428" s="237"/>
      <c r="Q1428" s="237"/>
      <c r="R1428" s="237"/>
      <c r="S1428" s="237"/>
      <c r="T1428" s="238"/>
      <c r="U1428" s="13"/>
      <c r="V1428" s="13"/>
      <c r="W1428" s="13"/>
      <c r="X1428" s="13"/>
      <c r="Y1428" s="13"/>
      <c r="Z1428" s="13"/>
      <c r="AA1428" s="13"/>
      <c r="AB1428" s="13"/>
      <c r="AC1428" s="13"/>
      <c r="AD1428" s="13"/>
      <c r="AE1428" s="13"/>
      <c r="AT1428" s="239" t="s">
        <v>145</v>
      </c>
      <c r="AU1428" s="239" t="s">
        <v>143</v>
      </c>
      <c r="AV1428" s="13" t="s">
        <v>81</v>
      </c>
      <c r="AW1428" s="13" t="s">
        <v>30</v>
      </c>
      <c r="AX1428" s="13" t="s">
        <v>73</v>
      </c>
      <c r="AY1428" s="239" t="s">
        <v>135</v>
      </c>
    </row>
    <row r="1429" s="14" customFormat="1">
      <c r="A1429" s="14"/>
      <c r="B1429" s="240"/>
      <c r="C1429" s="241"/>
      <c r="D1429" s="231" t="s">
        <v>145</v>
      </c>
      <c r="E1429" s="242" t="s">
        <v>1</v>
      </c>
      <c r="F1429" s="243" t="s">
        <v>1713</v>
      </c>
      <c r="G1429" s="241"/>
      <c r="H1429" s="244">
        <v>7.2149999999999999</v>
      </c>
      <c r="I1429" s="245"/>
      <c r="J1429" s="241"/>
      <c r="K1429" s="241"/>
      <c r="L1429" s="246"/>
      <c r="M1429" s="247"/>
      <c r="N1429" s="248"/>
      <c r="O1429" s="248"/>
      <c r="P1429" s="248"/>
      <c r="Q1429" s="248"/>
      <c r="R1429" s="248"/>
      <c r="S1429" s="248"/>
      <c r="T1429" s="249"/>
      <c r="U1429" s="14"/>
      <c r="V1429" s="14"/>
      <c r="W1429" s="14"/>
      <c r="X1429" s="14"/>
      <c r="Y1429" s="14"/>
      <c r="Z1429" s="14"/>
      <c r="AA1429" s="14"/>
      <c r="AB1429" s="14"/>
      <c r="AC1429" s="14"/>
      <c r="AD1429" s="14"/>
      <c r="AE1429" s="14"/>
      <c r="AT1429" s="250" t="s">
        <v>145</v>
      </c>
      <c r="AU1429" s="250" t="s">
        <v>143</v>
      </c>
      <c r="AV1429" s="14" t="s">
        <v>143</v>
      </c>
      <c r="AW1429" s="14" t="s">
        <v>30</v>
      </c>
      <c r="AX1429" s="14" t="s">
        <v>73</v>
      </c>
      <c r="AY1429" s="250" t="s">
        <v>135</v>
      </c>
    </row>
    <row r="1430" s="15" customFormat="1">
      <c r="A1430" s="15"/>
      <c r="B1430" s="251"/>
      <c r="C1430" s="252"/>
      <c r="D1430" s="231" t="s">
        <v>145</v>
      </c>
      <c r="E1430" s="253" t="s">
        <v>1</v>
      </c>
      <c r="F1430" s="254" t="s">
        <v>153</v>
      </c>
      <c r="G1430" s="252"/>
      <c r="H1430" s="255">
        <v>18.081</v>
      </c>
      <c r="I1430" s="256"/>
      <c r="J1430" s="252"/>
      <c r="K1430" s="252"/>
      <c r="L1430" s="257"/>
      <c r="M1430" s="258"/>
      <c r="N1430" s="259"/>
      <c r="O1430" s="259"/>
      <c r="P1430" s="259"/>
      <c r="Q1430" s="259"/>
      <c r="R1430" s="259"/>
      <c r="S1430" s="259"/>
      <c r="T1430" s="260"/>
      <c r="U1430" s="15"/>
      <c r="V1430" s="15"/>
      <c r="W1430" s="15"/>
      <c r="X1430" s="15"/>
      <c r="Y1430" s="15"/>
      <c r="Z1430" s="15"/>
      <c r="AA1430" s="15"/>
      <c r="AB1430" s="15"/>
      <c r="AC1430" s="15"/>
      <c r="AD1430" s="15"/>
      <c r="AE1430" s="15"/>
      <c r="AT1430" s="261" t="s">
        <v>145</v>
      </c>
      <c r="AU1430" s="261" t="s">
        <v>143</v>
      </c>
      <c r="AV1430" s="15" t="s">
        <v>142</v>
      </c>
      <c r="AW1430" s="15" t="s">
        <v>30</v>
      </c>
      <c r="AX1430" s="15" t="s">
        <v>81</v>
      </c>
      <c r="AY1430" s="261" t="s">
        <v>135</v>
      </c>
    </row>
    <row r="1431" s="2" customFormat="1" ht="24.15" customHeight="1">
      <c r="A1431" s="38"/>
      <c r="B1431" s="39"/>
      <c r="C1431" s="215" t="s">
        <v>1714</v>
      </c>
      <c r="D1431" s="215" t="s">
        <v>138</v>
      </c>
      <c r="E1431" s="216" t="s">
        <v>1715</v>
      </c>
      <c r="F1431" s="217" t="s">
        <v>1716</v>
      </c>
      <c r="G1431" s="218" t="s">
        <v>149</v>
      </c>
      <c r="H1431" s="219">
        <v>0.16</v>
      </c>
      <c r="I1431" s="220"/>
      <c r="J1431" s="221">
        <f>ROUND(I1431*H1431,2)</f>
        <v>0</v>
      </c>
      <c r="K1431" s="222"/>
      <c r="L1431" s="44"/>
      <c r="M1431" s="223" t="s">
        <v>1</v>
      </c>
      <c r="N1431" s="224" t="s">
        <v>39</v>
      </c>
      <c r="O1431" s="91"/>
      <c r="P1431" s="225">
        <f>O1431*H1431</f>
        <v>0</v>
      </c>
      <c r="Q1431" s="225">
        <v>0</v>
      </c>
      <c r="R1431" s="225">
        <f>Q1431*H1431</f>
        <v>0</v>
      </c>
      <c r="S1431" s="225">
        <v>0</v>
      </c>
      <c r="T1431" s="226">
        <f>S1431*H1431</f>
        <v>0</v>
      </c>
      <c r="U1431" s="38"/>
      <c r="V1431" s="38"/>
      <c r="W1431" s="38"/>
      <c r="X1431" s="38"/>
      <c r="Y1431" s="38"/>
      <c r="Z1431" s="38"/>
      <c r="AA1431" s="38"/>
      <c r="AB1431" s="38"/>
      <c r="AC1431" s="38"/>
      <c r="AD1431" s="38"/>
      <c r="AE1431" s="38"/>
      <c r="AR1431" s="227" t="s">
        <v>258</v>
      </c>
      <c r="AT1431" s="227" t="s">
        <v>138</v>
      </c>
      <c r="AU1431" s="227" t="s">
        <v>143</v>
      </c>
      <c r="AY1431" s="17" t="s">
        <v>135</v>
      </c>
      <c r="BE1431" s="228">
        <f>IF(N1431="základní",J1431,0)</f>
        <v>0</v>
      </c>
      <c r="BF1431" s="228">
        <f>IF(N1431="snížená",J1431,0)</f>
        <v>0</v>
      </c>
      <c r="BG1431" s="228">
        <f>IF(N1431="zákl. přenesená",J1431,0)</f>
        <v>0</v>
      </c>
      <c r="BH1431" s="228">
        <f>IF(N1431="sníž. přenesená",J1431,0)</f>
        <v>0</v>
      </c>
      <c r="BI1431" s="228">
        <f>IF(N1431="nulová",J1431,0)</f>
        <v>0</v>
      </c>
      <c r="BJ1431" s="17" t="s">
        <v>143</v>
      </c>
      <c r="BK1431" s="228">
        <f>ROUND(I1431*H1431,2)</f>
        <v>0</v>
      </c>
      <c r="BL1431" s="17" t="s">
        <v>258</v>
      </c>
      <c r="BM1431" s="227" t="s">
        <v>1717</v>
      </c>
    </row>
    <row r="1432" s="2" customFormat="1" ht="33" customHeight="1">
      <c r="A1432" s="38"/>
      <c r="B1432" s="39"/>
      <c r="C1432" s="215" t="s">
        <v>1718</v>
      </c>
      <c r="D1432" s="215" t="s">
        <v>138</v>
      </c>
      <c r="E1432" s="216" t="s">
        <v>1719</v>
      </c>
      <c r="F1432" s="217" t="s">
        <v>1720</v>
      </c>
      <c r="G1432" s="218" t="s">
        <v>149</v>
      </c>
      <c r="H1432" s="219">
        <v>0.32000000000000001</v>
      </c>
      <c r="I1432" s="220"/>
      <c r="J1432" s="221">
        <f>ROUND(I1432*H1432,2)</f>
        <v>0</v>
      </c>
      <c r="K1432" s="222"/>
      <c r="L1432" s="44"/>
      <c r="M1432" s="223" t="s">
        <v>1</v>
      </c>
      <c r="N1432" s="224" t="s">
        <v>39</v>
      </c>
      <c r="O1432" s="91"/>
      <c r="P1432" s="225">
        <f>O1432*H1432</f>
        <v>0</v>
      </c>
      <c r="Q1432" s="225">
        <v>0</v>
      </c>
      <c r="R1432" s="225">
        <f>Q1432*H1432</f>
        <v>0</v>
      </c>
      <c r="S1432" s="225">
        <v>0</v>
      </c>
      <c r="T1432" s="226">
        <f>S1432*H1432</f>
        <v>0</v>
      </c>
      <c r="U1432" s="38"/>
      <c r="V1432" s="38"/>
      <c r="W1432" s="38"/>
      <c r="X1432" s="38"/>
      <c r="Y1432" s="38"/>
      <c r="Z1432" s="38"/>
      <c r="AA1432" s="38"/>
      <c r="AB1432" s="38"/>
      <c r="AC1432" s="38"/>
      <c r="AD1432" s="38"/>
      <c r="AE1432" s="38"/>
      <c r="AR1432" s="227" t="s">
        <v>258</v>
      </c>
      <c r="AT1432" s="227" t="s">
        <v>138</v>
      </c>
      <c r="AU1432" s="227" t="s">
        <v>143</v>
      </c>
      <c r="AY1432" s="17" t="s">
        <v>135</v>
      </c>
      <c r="BE1432" s="228">
        <f>IF(N1432="základní",J1432,0)</f>
        <v>0</v>
      </c>
      <c r="BF1432" s="228">
        <f>IF(N1432="snížená",J1432,0)</f>
        <v>0</v>
      </c>
      <c r="BG1432" s="228">
        <f>IF(N1432="zákl. přenesená",J1432,0)</f>
        <v>0</v>
      </c>
      <c r="BH1432" s="228">
        <f>IF(N1432="sníž. přenesená",J1432,0)</f>
        <v>0</v>
      </c>
      <c r="BI1432" s="228">
        <f>IF(N1432="nulová",J1432,0)</f>
        <v>0</v>
      </c>
      <c r="BJ1432" s="17" t="s">
        <v>143</v>
      </c>
      <c r="BK1432" s="228">
        <f>ROUND(I1432*H1432,2)</f>
        <v>0</v>
      </c>
      <c r="BL1432" s="17" t="s">
        <v>258</v>
      </c>
      <c r="BM1432" s="227" t="s">
        <v>1721</v>
      </c>
    </row>
    <row r="1433" s="14" customFormat="1">
      <c r="A1433" s="14"/>
      <c r="B1433" s="240"/>
      <c r="C1433" s="241"/>
      <c r="D1433" s="231" t="s">
        <v>145</v>
      </c>
      <c r="E1433" s="241"/>
      <c r="F1433" s="243" t="s">
        <v>1722</v>
      </c>
      <c r="G1433" s="241"/>
      <c r="H1433" s="244">
        <v>0.32000000000000001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145</v>
      </c>
      <c r="AU1433" s="250" t="s">
        <v>143</v>
      </c>
      <c r="AV1433" s="14" t="s">
        <v>143</v>
      </c>
      <c r="AW1433" s="14" t="s">
        <v>4</v>
      </c>
      <c r="AX1433" s="14" t="s">
        <v>81</v>
      </c>
      <c r="AY1433" s="250" t="s">
        <v>135</v>
      </c>
    </row>
    <row r="1434" s="12" customFormat="1" ht="22.8" customHeight="1">
      <c r="A1434" s="12"/>
      <c r="B1434" s="199"/>
      <c r="C1434" s="200"/>
      <c r="D1434" s="201" t="s">
        <v>72</v>
      </c>
      <c r="E1434" s="213" t="s">
        <v>1723</v>
      </c>
      <c r="F1434" s="213" t="s">
        <v>1724</v>
      </c>
      <c r="G1434" s="200"/>
      <c r="H1434" s="200"/>
      <c r="I1434" s="203"/>
      <c r="J1434" s="214">
        <f>BK1434</f>
        <v>0</v>
      </c>
      <c r="K1434" s="200"/>
      <c r="L1434" s="205"/>
      <c r="M1434" s="206"/>
      <c r="N1434" s="207"/>
      <c r="O1434" s="207"/>
      <c r="P1434" s="208">
        <f>SUM(P1435:P1505)</f>
        <v>0</v>
      </c>
      <c r="Q1434" s="207"/>
      <c r="R1434" s="208">
        <f>SUM(R1435:R1505)</f>
        <v>0.74464749999999991</v>
      </c>
      <c r="S1434" s="207"/>
      <c r="T1434" s="209">
        <f>SUM(T1435:T1505)</f>
        <v>0.00072000000000000005</v>
      </c>
      <c r="U1434" s="12"/>
      <c r="V1434" s="12"/>
      <c r="W1434" s="12"/>
      <c r="X1434" s="12"/>
      <c r="Y1434" s="12"/>
      <c r="Z1434" s="12"/>
      <c r="AA1434" s="12"/>
      <c r="AB1434" s="12"/>
      <c r="AC1434" s="12"/>
      <c r="AD1434" s="12"/>
      <c r="AE1434" s="12"/>
      <c r="AR1434" s="210" t="s">
        <v>143</v>
      </c>
      <c r="AT1434" s="211" t="s">
        <v>72</v>
      </c>
      <c r="AU1434" s="211" t="s">
        <v>81</v>
      </c>
      <c r="AY1434" s="210" t="s">
        <v>135</v>
      </c>
      <c r="BK1434" s="212">
        <f>SUM(BK1435:BK1505)</f>
        <v>0</v>
      </c>
    </row>
    <row r="1435" s="2" customFormat="1" ht="16.5" customHeight="1">
      <c r="A1435" s="38"/>
      <c r="B1435" s="39"/>
      <c r="C1435" s="215" t="s">
        <v>1725</v>
      </c>
      <c r="D1435" s="215" t="s">
        <v>138</v>
      </c>
      <c r="E1435" s="216" t="s">
        <v>1726</v>
      </c>
      <c r="F1435" s="217" t="s">
        <v>1727</v>
      </c>
      <c r="G1435" s="218" t="s">
        <v>166</v>
      </c>
      <c r="H1435" s="219">
        <v>18.878</v>
      </c>
      <c r="I1435" s="220"/>
      <c r="J1435" s="221">
        <f>ROUND(I1435*H1435,2)</f>
        <v>0</v>
      </c>
      <c r="K1435" s="222"/>
      <c r="L1435" s="44"/>
      <c r="M1435" s="223" t="s">
        <v>1</v>
      </c>
      <c r="N1435" s="224" t="s">
        <v>39</v>
      </c>
      <c r="O1435" s="91"/>
      <c r="P1435" s="225">
        <f>O1435*H1435</f>
        <v>0</v>
      </c>
      <c r="Q1435" s="225">
        <v>0</v>
      </c>
      <c r="R1435" s="225">
        <f>Q1435*H1435</f>
        <v>0</v>
      </c>
      <c r="S1435" s="225">
        <v>0</v>
      </c>
      <c r="T1435" s="226">
        <f>S1435*H1435</f>
        <v>0</v>
      </c>
      <c r="U1435" s="38"/>
      <c r="V1435" s="38"/>
      <c r="W1435" s="38"/>
      <c r="X1435" s="38"/>
      <c r="Y1435" s="38"/>
      <c r="Z1435" s="38"/>
      <c r="AA1435" s="38"/>
      <c r="AB1435" s="38"/>
      <c r="AC1435" s="38"/>
      <c r="AD1435" s="38"/>
      <c r="AE1435" s="38"/>
      <c r="AR1435" s="227" t="s">
        <v>258</v>
      </c>
      <c r="AT1435" s="227" t="s">
        <v>138</v>
      </c>
      <c r="AU1435" s="227" t="s">
        <v>143</v>
      </c>
      <c r="AY1435" s="17" t="s">
        <v>135</v>
      </c>
      <c r="BE1435" s="228">
        <f>IF(N1435="základní",J1435,0)</f>
        <v>0</v>
      </c>
      <c r="BF1435" s="228">
        <f>IF(N1435="snížená",J1435,0)</f>
        <v>0</v>
      </c>
      <c r="BG1435" s="228">
        <f>IF(N1435="zákl. přenesená",J1435,0)</f>
        <v>0</v>
      </c>
      <c r="BH1435" s="228">
        <f>IF(N1435="sníž. přenesená",J1435,0)</f>
        <v>0</v>
      </c>
      <c r="BI1435" s="228">
        <f>IF(N1435="nulová",J1435,0)</f>
        <v>0</v>
      </c>
      <c r="BJ1435" s="17" t="s">
        <v>143</v>
      </c>
      <c r="BK1435" s="228">
        <f>ROUND(I1435*H1435,2)</f>
        <v>0</v>
      </c>
      <c r="BL1435" s="17" t="s">
        <v>258</v>
      </c>
      <c r="BM1435" s="227" t="s">
        <v>1728</v>
      </c>
    </row>
    <row r="1436" s="13" customFormat="1">
      <c r="A1436" s="13"/>
      <c r="B1436" s="229"/>
      <c r="C1436" s="230"/>
      <c r="D1436" s="231" t="s">
        <v>145</v>
      </c>
      <c r="E1436" s="232" t="s">
        <v>1</v>
      </c>
      <c r="F1436" s="233" t="s">
        <v>184</v>
      </c>
      <c r="G1436" s="230"/>
      <c r="H1436" s="232" t="s">
        <v>1</v>
      </c>
      <c r="I1436" s="234"/>
      <c r="J1436" s="230"/>
      <c r="K1436" s="230"/>
      <c r="L1436" s="235"/>
      <c r="M1436" s="236"/>
      <c r="N1436" s="237"/>
      <c r="O1436" s="237"/>
      <c r="P1436" s="237"/>
      <c r="Q1436" s="237"/>
      <c r="R1436" s="237"/>
      <c r="S1436" s="237"/>
      <c r="T1436" s="238"/>
      <c r="U1436" s="13"/>
      <c r="V1436" s="13"/>
      <c r="W1436" s="13"/>
      <c r="X1436" s="13"/>
      <c r="Y1436" s="13"/>
      <c r="Z1436" s="13"/>
      <c r="AA1436" s="13"/>
      <c r="AB1436" s="13"/>
      <c r="AC1436" s="13"/>
      <c r="AD1436" s="13"/>
      <c r="AE1436" s="13"/>
      <c r="AT1436" s="239" t="s">
        <v>145</v>
      </c>
      <c r="AU1436" s="239" t="s">
        <v>143</v>
      </c>
      <c r="AV1436" s="13" t="s">
        <v>81</v>
      </c>
      <c r="AW1436" s="13" t="s">
        <v>30</v>
      </c>
      <c r="AX1436" s="13" t="s">
        <v>73</v>
      </c>
      <c r="AY1436" s="239" t="s">
        <v>135</v>
      </c>
    </row>
    <row r="1437" s="14" customFormat="1">
      <c r="A1437" s="14"/>
      <c r="B1437" s="240"/>
      <c r="C1437" s="241"/>
      <c r="D1437" s="231" t="s">
        <v>145</v>
      </c>
      <c r="E1437" s="242" t="s">
        <v>1</v>
      </c>
      <c r="F1437" s="243" t="s">
        <v>216</v>
      </c>
      <c r="G1437" s="241"/>
      <c r="H1437" s="244">
        <v>13.268000000000001</v>
      </c>
      <c r="I1437" s="245"/>
      <c r="J1437" s="241"/>
      <c r="K1437" s="241"/>
      <c r="L1437" s="246"/>
      <c r="M1437" s="247"/>
      <c r="N1437" s="248"/>
      <c r="O1437" s="248"/>
      <c r="P1437" s="248"/>
      <c r="Q1437" s="248"/>
      <c r="R1437" s="248"/>
      <c r="S1437" s="248"/>
      <c r="T1437" s="249"/>
      <c r="U1437" s="14"/>
      <c r="V1437" s="14"/>
      <c r="W1437" s="14"/>
      <c r="X1437" s="14"/>
      <c r="Y1437" s="14"/>
      <c r="Z1437" s="14"/>
      <c r="AA1437" s="14"/>
      <c r="AB1437" s="14"/>
      <c r="AC1437" s="14"/>
      <c r="AD1437" s="14"/>
      <c r="AE1437" s="14"/>
      <c r="AT1437" s="250" t="s">
        <v>145</v>
      </c>
      <c r="AU1437" s="250" t="s">
        <v>143</v>
      </c>
      <c r="AV1437" s="14" t="s">
        <v>143</v>
      </c>
      <c r="AW1437" s="14" t="s">
        <v>30</v>
      </c>
      <c r="AX1437" s="14" t="s">
        <v>73</v>
      </c>
      <c r="AY1437" s="250" t="s">
        <v>135</v>
      </c>
    </row>
    <row r="1438" s="13" customFormat="1">
      <c r="A1438" s="13"/>
      <c r="B1438" s="229"/>
      <c r="C1438" s="230"/>
      <c r="D1438" s="231" t="s">
        <v>145</v>
      </c>
      <c r="E1438" s="232" t="s">
        <v>1</v>
      </c>
      <c r="F1438" s="233" t="s">
        <v>217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145</v>
      </c>
      <c r="AU1438" s="239" t="s">
        <v>143</v>
      </c>
      <c r="AV1438" s="13" t="s">
        <v>81</v>
      </c>
      <c r="AW1438" s="13" t="s">
        <v>30</v>
      </c>
      <c r="AX1438" s="13" t="s">
        <v>73</v>
      </c>
      <c r="AY1438" s="239" t="s">
        <v>135</v>
      </c>
    </row>
    <row r="1439" s="14" customFormat="1">
      <c r="A1439" s="14"/>
      <c r="B1439" s="240"/>
      <c r="C1439" s="241"/>
      <c r="D1439" s="231" t="s">
        <v>145</v>
      </c>
      <c r="E1439" s="242" t="s">
        <v>1</v>
      </c>
      <c r="F1439" s="243" t="s">
        <v>218</v>
      </c>
      <c r="G1439" s="241"/>
      <c r="H1439" s="244">
        <v>5.6100000000000003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145</v>
      </c>
      <c r="AU1439" s="250" t="s">
        <v>143</v>
      </c>
      <c r="AV1439" s="14" t="s">
        <v>143</v>
      </c>
      <c r="AW1439" s="14" t="s">
        <v>30</v>
      </c>
      <c r="AX1439" s="14" t="s">
        <v>73</v>
      </c>
      <c r="AY1439" s="250" t="s">
        <v>135</v>
      </c>
    </row>
    <row r="1440" s="15" customFormat="1">
      <c r="A1440" s="15"/>
      <c r="B1440" s="251"/>
      <c r="C1440" s="252"/>
      <c r="D1440" s="231" t="s">
        <v>145</v>
      </c>
      <c r="E1440" s="253" t="s">
        <v>1</v>
      </c>
      <c r="F1440" s="254" t="s">
        <v>153</v>
      </c>
      <c r="G1440" s="252"/>
      <c r="H1440" s="255">
        <v>18.878</v>
      </c>
      <c r="I1440" s="256"/>
      <c r="J1440" s="252"/>
      <c r="K1440" s="252"/>
      <c r="L1440" s="257"/>
      <c r="M1440" s="258"/>
      <c r="N1440" s="259"/>
      <c r="O1440" s="259"/>
      <c r="P1440" s="259"/>
      <c r="Q1440" s="259"/>
      <c r="R1440" s="259"/>
      <c r="S1440" s="259"/>
      <c r="T1440" s="260"/>
      <c r="U1440" s="15"/>
      <c r="V1440" s="15"/>
      <c r="W1440" s="15"/>
      <c r="X1440" s="15"/>
      <c r="Y1440" s="15"/>
      <c r="Z1440" s="15"/>
      <c r="AA1440" s="15"/>
      <c r="AB1440" s="15"/>
      <c r="AC1440" s="15"/>
      <c r="AD1440" s="15"/>
      <c r="AE1440" s="15"/>
      <c r="AT1440" s="261" t="s">
        <v>145</v>
      </c>
      <c r="AU1440" s="261" t="s">
        <v>143</v>
      </c>
      <c r="AV1440" s="15" t="s">
        <v>142</v>
      </c>
      <c r="AW1440" s="15" t="s">
        <v>30</v>
      </c>
      <c r="AX1440" s="15" t="s">
        <v>81</v>
      </c>
      <c r="AY1440" s="261" t="s">
        <v>135</v>
      </c>
    </row>
    <row r="1441" s="2" customFormat="1" ht="16.5" customHeight="1">
      <c r="A1441" s="38"/>
      <c r="B1441" s="39"/>
      <c r="C1441" s="215" t="s">
        <v>1729</v>
      </c>
      <c r="D1441" s="215" t="s">
        <v>138</v>
      </c>
      <c r="E1441" s="216" t="s">
        <v>1730</v>
      </c>
      <c r="F1441" s="217" t="s">
        <v>1731</v>
      </c>
      <c r="G1441" s="218" t="s">
        <v>166</v>
      </c>
      <c r="H1441" s="219">
        <v>18.878</v>
      </c>
      <c r="I1441" s="220"/>
      <c r="J1441" s="221">
        <f>ROUND(I1441*H1441,2)</f>
        <v>0</v>
      </c>
      <c r="K1441" s="222"/>
      <c r="L1441" s="44"/>
      <c r="M1441" s="223" t="s">
        <v>1</v>
      </c>
      <c r="N1441" s="224" t="s">
        <v>39</v>
      </c>
      <c r="O1441" s="91"/>
      <c r="P1441" s="225">
        <f>O1441*H1441</f>
        <v>0</v>
      </c>
      <c r="Q1441" s="225">
        <v>0.00029999999999999997</v>
      </c>
      <c r="R1441" s="225">
        <f>Q1441*H1441</f>
        <v>0.0056633999999999999</v>
      </c>
      <c r="S1441" s="225">
        <v>0</v>
      </c>
      <c r="T1441" s="226">
        <f>S1441*H1441</f>
        <v>0</v>
      </c>
      <c r="U1441" s="38"/>
      <c r="V1441" s="38"/>
      <c r="W1441" s="38"/>
      <c r="X1441" s="38"/>
      <c r="Y1441" s="38"/>
      <c r="Z1441" s="38"/>
      <c r="AA1441" s="38"/>
      <c r="AB1441" s="38"/>
      <c r="AC1441" s="38"/>
      <c r="AD1441" s="38"/>
      <c r="AE1441" s="38"/>
      <c r="AR1441" s="227" t="s">
        <v>258</v>
      </c>
      <c r="AT1441" s="227" t="s">
        <v>138</v>
      </c>
      <c r="AU1441" s="227" t="s">
        <v>143</v>
      </c>
      <c r="AY1441" s="17" t="s">
        <v>135</v>
      </c>
      <c r="BE1441" s="228">
        <f>IF(N1441="základní",J1441,0)</f>
        <v>0</v>
      </c>
      <c r="BF1441" s="228">
        <f>IF(N1441="snížená",J1441,0)</f>
        <v>0</v>
      </c>
      <c r="BG1441" s="228">
        <f>IF(N1441="zákl. přenesená",J1441,0)</f>
        <v>0</v>
      </c>
      <c r="BH1441" s="228">
        <f>IF(N1441="sníž. přenesená",J1441,0)</f>
        <v>0</v>
      </c>
      <c r="BI1441" s="228">
        <f>IF(N1441="nulová",J1441,0)</f>
        <v>0</v>
      </c>
      <c r="BJ1441" s="17" t="s">
        <v>143</v>
      </c>
      <c r="BK1441" s="228">
        <f>ROUND(I1441*H1441,2)</f>
        <v>0</v>
      </c>
      <c r="BL1441" s="17" t="s">
        <v>258</v>
      </c>
      <c r="BM1441" s="227" t="s">
        <v>1732</v>
      </c>
    </row>
    <row r="1442" s="13" customFormat="1">
      <c r="A1442" s="13"/>
      <c r="B1442" s="229"/>
      <c r="C1442" s="230"/>
      <c r="D1442" s="231" t="s">
        <v>145</v>
      </c>
      <c r="E1442" s="232" t="s">
        <v>1</v>
      </c>
      <c r="F1442" s="233" t="s">
        <v>184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145</v>
      </c>
      <c r="AU1442" s="239" t="s">
        <v>143</v>
      </c>
      <c r="AV1442" s="13" t="s">
        <v>81</v>
      </c>
      <c r="AW1442" s="13" t="s">
        <v>30</v>
      </c>
      <c r="AX1442" s="13" t="s">
        <v>73</v>
      </c>
      <c r="AY1442" s="239" t="s">
        <v>135</v>
      </c>
    </row>
    <row r="1443" s="14" customFormat="1">
      <c r="A1443" s="14"/>
      <c r="B1443" s="240"/>
      <c r="C1443" s="241"/>
      <c r="D1443" s="231" t="s">
        <v>145</v>
      </c>
      <c r="E1443" s="242" t="s">
        <v>1</v>
      </c>
      <c r="F1443" s="243" t="s">
        <v>216</v>
      </c>
      <c r="G1443" s="241"/>
      <c r="H1443" s="244">
        <v>13.268000000000001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145</v>
      </c>
      <c r="AU1443" s="250" t="s">
        <v>143</v>
      </c>
      <c r="AV1443" s="14" t="s">
        <v>143</v>
      </c>
      <c r="AW1443" s="14" t="s">
        <v>30</v>
      </c>
      <c r="AX1443" s="14" t="s">
        <v>73</v>
      </c>
      <c r="AY1443" s="250" t="s">
        <v>135</v>
      </c>
    </row>
    <row r="1444" s="13" customFormat="1">
      <c r="A1444" s="13"/>
      <c r="B1444" s="229"/>
      <c r="C1444" s="230"/>
      <c r="D1444" s="231" t="s">
        <v>145</v>
      </c>
      <c r="E1444" s="232" t="s">
        <v>1</v>
      </c>
      <c r="F1444" s="233" t="s">
        <v>217</v>
      </c>
      <c r="G1444" s="230"/>
      <c r="H1444" s="232" t="s">
        <v>1</v>
      </c>
      <c r="I1444" s="234"/>
      <c r="J1444" s="230"/>
      <c r="K1444" s="230"/>
      <c r="L1444" s="235"/>
      <c r="M1444" s="236"/>
      <c r="N1444" s="237"/>
      <c r="O1444" s="237"/>
      <c r="P1444" s="237"/>
      <c r="Q1444" s="237"/>
      <c r="R1444" s="237"/>
      <c r="S1444" s="237"/>
      <c r="T1444" s="238"/>
      <c r="U1444" s="13"/>
      <c r="V1444" s="13"/>
      <c r="W1444" s="13"/>
      <c r="X1444" s="13"/>
      <c r="Y1444" s="13"/>
      <c r="Z1444" s="13"/>
      <c r="AA1444" s="13"/>
      <c r="AB1444" s="13"/>
      <c r="AC1444" s="13"/>
      <c r="AD1444" s="13"/>
      <c r="AE1444" s="13"/>
      <c r="AT1444" s="239" t="s">
        <v>145</v>
      </c>
      <c r="AU1444" s="239" t="s">
        <v>143</v>
      </c>
      <c r="AV1444" s="13" t="s">
        <v>81</v>
      </c>
      <c r="AW1444" s="13" t="s">
        <v>30</v>
      </c>
      <c r="AX1444" s="13" t="s">
        <v>73</v>
      </c>
      <c r="AY1444" s="239" t="s">
        <v>135</v>
      </c>
    </row>
    <row r="1445" s="14" customFormat="1">
      <c r="A1445" s="14"/>
      <c r="B1445" s="240"/>
      <c r="C1445" s="241"/>
      <c r="D1445" s="231" t="s">
        <v>145</v>
      </c>
      <c r="E1445" s="242" t="s">
        <v>1</v>
      </c>
      <c r="F1445" s="243" t="s">
        <v>218</v>
      </c>
      <c r="G1445" s="241"/>
      <c r="H1445" s="244">
        <v>5.6100000000000003</v>
      </c>
      <c r="I1445" s="245"/>
      <c r="J1445" s="241"/>
      <c r="K1445" s="241"/>
      <c r="L1445" s="246"/>
      <c r="M1445" s="247"/>
      <c r="N1445" s="248"/>
      <c r="O1445" s="248"/>
      <c r="P1445" s="248"/>
      <c r="Q1445" s="248"/>
      <c r="R1445" s="248"/>
      <c r="S1445" s="248"/>
      <c r="T1445" s="249"/>
      <c r="U1445" s="14"/>
      <c r="V1445" s="14"/>
      <c r="W1445" s="14"/>
      <c r="X1445" s="14"/>
      <c r="Y1445" s="14"/>
      <c r="Z1445" s="14"/>
      <c r="AA1445" s="14"/>
      <c r="AB1445" s="14"/>
      <c r="AC1445" s="14"/>
      <c r="AD1445" s="14"/>
      <c r="AE1445" s="14"/>
      <c r="AT1445" s="250" t="s">
        <v>145</v>
      </c>
      <c r="AU1445" s="250" t="s">
        <v>143</v>
      </c>
      <c r="AV1445" s="14" t="s">
        <v>143</v>
      </c>
      <c r="AW1445" s="14" t="s">
        <v>30</v>
      </c>
      <c r="AX1445" s="14" t="s">
        <v>73</v>
      </c>
      <c r="AY1445" s="250" t="s">
        <v>135</v>
      </c>
    </row>
    <row r="1446" s="15" customFormat="1">
      <c r="A1446" s="15"/>
      <c r="B1446" s="251"/>
      <c r="C1446" s="252"/>
      <c r="D1446" s="231" t="s">
        <v>145</v>
      </c>
      <c r="E1446" s="253" t="s">
        <v>1</v>
      </c>
      <c r="F1446" s="254" t="s">
        <v>153</v>
      </c>
      <c r="G1446" s="252"/>
      <c r="H1446" s="255">
        <v>18.878</v>
      </c>
      <c r="I1446" s="256"/>
      <c r="J1446" s="252"/>
      <c r="K1446" s="252"/>
      <c r="L1446" s="257"/>
      <c r="M1446" s="258"/>
      <c r="N1446" s="259"/>
      <c r="O1446" s="259"/>
      <c r="P1446" s="259"/>
      <c r="Q1446" s="259"/>
      <c r="R1446" s="259"/>
      <c r="S1446" s="259"/>
      <c r="T1446" s="260"/>
      <c r="U1446" s="15"/>
      <c r="V1446" s="15"/>
      <c r="W1446" s="15"/>
      <c r="X1446" s="15"/>
      <c r="Y1446" s="15"/>
      <c r="Z1446" s="15"/>
      <c r="AA1446" s="15"/>
      <c r="AB1446" s="15"/>
      <c r="AC1446" s="15"/>
      <c r="AD1446" s="15"/>
      <c r="AE1446" s="15"/>
      <c r="AT1446" s="261" t="s">
        <v>145</v>
      </c>
      <c r="AU1446" s="261" t="s">
        <v>143</v>
      </c>
      <c r="AV1446" s="15" t="s">
        <v>142</v>
      </c>
      <c r="AW1446" s="15" t="s">
        <v>30</v>
      </c>
      <c r="AX1446" s="15" t="s">
        <v>81</v>
      </c>
      <c r="AY1446" s="261" t="s">
        <v>135</v>
      </c>
    </row>
    <row r="1447" s="2" customFormat="1" ht="24.15" customHeight="1">
      <c r="A1447" s="38"/>
      <c r="B1447" s="39"/>
      <c r="C1447" s="215" t="s">
        <v>1733</v>
      </c>
      <c r="D1447" s="215" t="s">
        <v>138</v>
      </c>
      <c r="E1447" s="216" t="s">
        <v>1734</v>
      </c>
      <c r="F1447" s="217" t="s">
        <v>1735</v>
      </c>
      <c r="G1447" s="218" t="s">
        <v>141</v>
      </c>
      <c r="H1447" s="219">
        <v>2</v>
      </c>
      <c r="I1447" s="220"/>
      <c r="J1447" s="221">
        <f>ROUND(I1447*H1447,2)</f>
        <v>0</v>
      </c>
      <c r="K1447" s="222"/>
      <c r="L1447" s="44"/>
      <c r="M1447" s="223" t="s">
        <v>1</v>
      </c>
      <c r="N1447" s="224" t="s">
        <v>39</v>
      </c>
      <c r="O1447" s="91"/>
      <c r="P1447" s="225">
        <f>O1447*H1447</f>
        <v>0</v>
      </c>
      <c r="Q1447" s="225">
        <v>0.00021000000000000001</v>
      </c>
      <c r="R1447" s="225">
        <f>Q1447*H1447</f>
        <v>0.00042000000000000002</v>
      </c>
      <c r="S1447" s="225">
        <v>0</v>
      </c>
      <c r="T1447" s="226">
        <f>S1447*H1447</f>
        <v>0</v>
      </c>
      <c r="U1447" s="38"/>
      <c r="V1447" s="38"/>
      <c r="W1447" s="38"/>
      <c r="X1447" s="38"/>
      <c r="Y1447" s="38"/>
      <c r="Z1447" s="38"/>
      <c r="AA1447" s="38"/>
      <c r="AB1447" s="38"/>
      <c r="AC1447" s="38"/>
      <c r="AD1447" s="38"/>
      <c r="AE1447" s="38"/>
      <c r="AR1447" s="227" t="s">
        <v>258</v>
      </c>
      <c r="AT1447" s="227" t="s">
        <v>138</v>
      </c>
      <c r="AU1447" s="227" t="s">
        <v>143</v>
      </c>
      <c r="AY1447" s="17" t="s">
        <v>135</v>
      </c>
      <c r="BE1447" s="228">
        <f>IF(N1447="základní",J1447,0)</f>
        <v>0</v>
      </c>
      <c r="BF1447" s="228">
        <f>IF(N1447="snížená",J1447,0)</f>
        <v>0</v>
      </c>
      <c r="BG1447" s="228">
        <f>IF(N1447="zákl. přenesená",J1447,0)</f>
        <v>0</v>
      </c>
      <c r="BH1447" s="228">
        <f>IF(N1447="sníž. přenesená",J1447,0)</f>
        <v>0</v>
      </c>
      <c r="BI1447" s="228">
        <f>IF(N1447="nulová",J1447,0)</f>
        <v>0</v>
      </c>
      <c r="BJ1447" s="17" t="s">
        <v>143</v>
      </c>
      <c r="BK1447" s="228">
        <f>ROUND(I1447*H1447,2)</f>
        <v>0</v>
      </c>
      <c r="BL1447" s="17" t="s">
        <v>258</v>
      </c>
      <c r="BM1447" s="227" t="s">
        <v>1736</v>
      </c>
    </row>
    <row r="1448" s="13" customFormat="1">
      <c r="A1448" s="13"/>
      <c r="B1448" s="229"/>
      <c r="C1448" s="230"/>
      <c r="D1448" s="231" t="s">
        <v>145</v>
      </c>
      <c r="E1448" s="232" t="s">
        <v>1</v>
      </c>
      <c r="F1448" s="233" t="s">
        <v>1737</v>
      </c>
      <c r="G1448" s="230"/>
      <c r="H1448" s="232" t="s">
        <v>1</v>
      </c>
      <c r="I1448" s="234"/>
      <c r="J1448" s="230"/>
      <c r="K1448" s="230"/>
      <c r="L1448" s="235"/>
      <c r="M1448" s="236"/>
      <c r="N1448" s="237"/>
      <c r="O1448" s="237"/>
      <c r="P1448" s="237"/>
      <c r="Q1448" s="237"/>
      <c r="R1448" s="237"/>
      <c r="S1448" s="237"/>
      <c r="T1448" s="238"/>
      <c r="U1448" s="13"/>
      <c r="V1448" s="13"/>
      <c r="W1448" s="13"/>
      <c r="X1448" s="13"/>
      <c r="Y1448" s="13"/>
      <c r="Z1448" s="13"/>
      <c r="AA1448" s="13"/>
      <c r="AB1448" s="13"/>
      <c r="AC1448" s="13"/>
      <c r="AD1448" s="13"/>
      <c r="AE1448" s="13"/>
      <c r="AT1448" s="239" t="s">
        <v>145</v>
      </c>
      <c r="AU1448" s="239" t="s">
        <v>143</v>
      </c>
      <c r="AV1448" s="13" t="s">
        <v>81</v>
      </c>
      <c r="AW1448" s="13" t="s">
        <v>30</v>
      </c>
      <c r="AX1448" s="13" t="s">
        <v>73</v>
      </c>
      <c r="AY1448" s="239" t="s">
        <v>135</v>
      </c>
    </row>
    <row r="1449" s="14" customFormat="1">
      <c r="A1449" s="14"/>
      <c r="B1449" s="240"/>
      <c r="C1449" s="241"/>
      <c r="D1449" s="231" t="s">
        <v>145</v>
      </c>
      <c r="E1449" s="242" t="s">
        <v>1</v>
      </c>
      <c r="F1449" s="243" t="s">
        <v>143</v>
      </c>
      <c r="G1449" s="241"/>
      <c r="H1449" s="244">
        <v>2</v>
      </c>
      <c r="I1449" s="245"/>
      <c r="J1449" s="241"/>
      <c r="K1449" s="241"/>
      <c r="L1449" s="246"/>
      <c r="M1449" s="247"/>
      <c r="N1449" s="248"/>
      <c r="O1449" s="248"/>
      <c r="P1449" s="248"/>
      <c r="Q1449" s="248"/>
      <c r="R1449" s="248"/>
      <c r="S1449" s="248"/>
      <c r="T1449" s="249"/>
      <c r="U1449" s="14"/>
      <c r="V1449" s="14"/>
      <c r="W1449" s="14"/>
      <c r="X1449" s="14"/>
      <c r="Y1449" s="14"/>
      <c r="Z1449" s="14"/>
      <c r="AA1449" s="14"/>
      <c r="AB1449" s="14"/>
      <c r="AC1449" s="14"/>
      <c r="AD1449" s="14"/>
      <c r="AE1449" s="14"/>
      <c r="AT1449" s="250" t="s">
        <v>145</v>
      </c>
      <c r="AU1449" s="250" t="s">
        <v>143</v>
      </c>
      <c r="AV1449" s="14" t="s">
        <v>143</v>
      </c>
      <c r="AW1449" s="14" t="s">
        <v>30</v>
      </c>
      <c r="AX1449" s="14" t="s">
        <v>73</v>
      </c>
      <c r="AY1449" s="250" t="s">
        <v>135</v>
      </c>
    </row>
    <row r="1450" s="15" customFormat="1">
      <c r="A1450" s="15"/>
      <c r="B1450" s="251"/>
      <c r="C1450" s="252"/>
      <c r="D1450" s="231" t="s">
        <v>145</v>
      </c>
      <c r="E1450" s="253" t="s">
        <v>1</v>
      </c>
      <c r="F1450" s="254" t="s">
        <v>153</v>
      </c>
      <c r="G1450" s="252"/>
      <c r="H1450" s="255">
        <v>2</v>
      </c>
      <c r="I1450" s="256"/>
      <c r="J1450" s="252"/>
      <c r="K1450" s="252"/>
      <c r="L1450" s="257"/>
      <c r="M1450" s="258"/>
      <c r="N1450" s="259"/>
      <c r="O1450" s="259"/>
      <c r="P1450" s="259"/>
      <c r="Q1450" s="259"/>
      <c r="R1450" s="259"/>
      <c r="S1450" s="259"/>
      <c r="T1450" s="260"/>
      <c r="U1450" s="15"/>
      <c r="V1450" s="15"/>
      <c r="W1450" s="15"/>
      <c r="X1450" s="15"/>
      <c r="Y1450" s="15"/>
      <c r="Z1450" s="15"/>
      <c r="AA1450" s="15"/>
      <c r="AB1450" s="15"/>
      <c r="AC1450" s="15"/>
      <c r="AD1450" s="15"/>
      <c r="AE1450" s="15"/>
      <c r="AT1450" s="261" t="s">
        <v>145</v>
      </c>
      <c r="AU1450" s="261" t="s">
        <v>143</v>
      </c>
      <c r="AV1450" s="15" t="s">
        <v>142</v>
      </c>
      <c r="AW1450" s="15" t="s">
        <v>30</v>
      </c>
      <c r="AX1450" s="15" t="s">
        <v>81</v>
      </c>
      <c r="AY1450" s="261" t="s">
        <v>135</v>
      </c>
    </row>
    <row r="1451" s="2" customFormat="1" ht="33" customHeight="1">
      <c r="A1451" s="38"/>
      <c r="B1451" s="39"/>
      <c r="C1451" s="215" t="s">
        <v>1738</v>
      </c>
      <c r="D1451" s="215" t="s">
        <v>138</v>
      </c>
      <c r="E1451" s="216" t="s">
        <v>1739</v>
      </c>
      <c r="F1451" s="217" t="s">
        <v>1740</v>
      </c>
      <c r="G1451" s="218" t="s">
        <v>166</v>
      </c>
      <c r="H1451" s="219">
        <v>18.878</v>
      </c>
      <c r="I1451" s="220"/>
      <c r="J1451" s="221">
        <f>ROUND(I1451*H1451,2)</f>
        <v>0</v>
      </c>
      <c r="K1451" s="222"/>
      <c r="L1451" s="44"/>
      <c r="M1451" s="223" t="s">
        <v>1</v>
      </c>
      <c r="N1451" s="224" t="s">
        <v>39</v>
      </c>
      <c r="O1451" s="91"/>
      <c r="P1451" s="225">
        <f>O1451*H1451</f>
        <v>0</v>
      </c>
      <c r="Q1451" s="225">
        <v>0</v>
      </c>
      <c r="R1451" s="225">
        <f>Q1451*H1451</f>
        <v>0</v>
      </c>
      <c r="S1451" s="225">
        <v>0</v>
      </c>
      <c r="T1451" s="226">
        <f>S1451*H1451</f>
        <v>0</v>
      </c>
      <c r="U1451" s="38"/>
      <c r="V1451" s="38"/>
      <c r="W1451" s="38"/>
      <c r="X1451" s="38"/>
      <c r="Y1451" s="38"/>
      <c r="Z1451" s="38"/>
      <c r="AA1451" s="38"/>
      <c r="AB1451" s="38"/>
      <c r="AC1451" s="38"/>
      <c r="AD1451" s="38"/>
      <c r="AE1451" s="38"/>
      <c r="AR1451" s="227" t="s">
        <v>258</v>
      </c>
      <c r="AT1451" s="227" t="s">
        <v>138</v>
      </c>
      <c r="AU1451" s="227" t="s">
        <v>143</v>
      </c>
      <c r="AY1451" s="17" t="s">
        <v>135</v>
      </c>
      <c r="BE1451" s="228">
        <f>IF(N1451="základní",J1451,0)</f>
        <v>0</v>
      </c>
      <c r="BF1451" s="228">
        <f>IF(N1451="snížená",J1451,0)</f>
        <v>0</v>
      </c>
      <c r="BG1451" s="228">
        <f>IF(N1451="zákl. přenesená",J1451,0)</f>
        <v>0</v>
      </c>
      <c r="BH1451" s="228">
        <f>IF(N1451="sníž. přenesená",J1451,0)</f>
        <v>0</v>
      </c>
      <c r="BI1451" s="228">
        <f>IF(N1451="nulová",J1451,0)</f>
        <v>0</v>
      </c>
      <c r="BJ1451" s="17" t="s">
        <v>143</v>
      </c>
      <c r="BK1451" s="228">
        <f>ROUND(I1451*H1451,2)</f>
        <v>0</v>
      </c>
      <c r="BL1451" s="17" t="s">
        <v>258</v>
      </c>
      <c r="BM1451" s="227" t="s">
        <v>1741</v>
      </c>
    </row>
    <row r="1452" s="13" customFormat="1">
      <c r="A1452" s="13"/>
      <c r="B1452" s="229"/>
      <c r="C1452" s="230"/>
      <c r="D1452" s="231" t="s">
        <v>145</v>
      </c>
      <c r="E1452" s="232" t="s">
        <v>1</v>
      </c>
      <c r="F1452" s="233" t="s">
        <v>184</v>
      </c>
      <c r="G1452" s="230"/>
      <c r="H1452" s="232" t="s">
        <v>1</v>
      </c>
      <c r="I1452" s="234"/>
      <c r="J1452" s="230"/>
      <c r="K1452" s="230"/>
      <c r="L1452" s="235"/>
      <c r="M1452" s="236"/>
      <c r="N1452" s="237"/>
      <c r="O1452" s="237"/>
      <c r="P1452" s="237"/>
      <c r="Q1452" s="237"/>
      <c r="R1452" s="237"/>
      <c r="S1452" s="237"/>
      <c r="T1452" s="238"/>
      <c r="U1452" s="13"/>
      <c r="V1452" s="13"/>
      <c r="W1452" s="13"/>
      <c r="X1452" s="13"/>
      <c r="Y1452" s="13"/>
      <c r="Z1452" s="13"/>
      <c r="AA1452" s="13"/>
      <c r="AB1452" s="13"/>
      <c r="AC1452" s="13"/>
      <c r="AD1452" s="13"/>
      <c r="AE1452" s="13"/>
      <c r="AT1452" s="239" t="s">
        <v>145</v>
      </c>
      <c r="AU1452" s="239" t="s">
        <v>143</v>
      </c>
      <c r="AV1452" s="13" t="s">
        <v>81</v>
      </c>
      <c r="AW1452" s="13" t="s">
        <v>30</v>
      </c>
      <c r="AX1452" s="13" t="s">
        <v>73</v>
      </c>
      <c r="AY1452" s="239" t="s">
        <v>135</v>
      </c>
    </row>
    <row r="1453" s="14" customFormat="1">
      <c r="A1453" s="14"/>
      <c r="B1453" s="240"/>
      <c r="C1453" s="241"/>
      <c r="D1453" s="231" t="s">
        <v>145</v>
      </c>
      <c r="E1453" s="242" t="s">
        <v>1</v>
      </c>
      <c r="F1453" s="243" t="s">
        <v>216</v>
      </c>
      <c r="G1453" s="241"/>
      <c r="H1453" s="244">
        <v>13.268000000000001</v>
      </c>
      <c r="I1453" s="245"/>
      <c r="J1453" s="241"/>
      <c r="K1453" s="241"/>
      <c r="L1453" s="246"/>
      <c r="M1453" s="247"/>
      <c r="N1453" s="248"/>
      <c r="O1453" s="248"/>
      <c r="P1453" s="248"/>
      <c r="Q1453" s="248"/>
      <c r="R1453" s="248"/>
      <c r="S1453" s="248"/>
      <c r="T1453" s="249"/>
      <c r="U1453" s="14"/>
      <c r="V1453" s="14"/>
      <c r="W1453" s="14"/>
      <c r="X1453" s="14"/>
      <c r="Y1453" s="14"/>
      <c r="Z1453" s="14"/>
      <c r="AA1453" s="14"/>
      <c r="AB1453" s="14"/>
      <c r="AC1453" s="14"/>
      <c r="AD1453" s="14"/>
      <c r="AE1453" s="14"/>
      <c r="AT1453" s="250" t="s">
        <v>145</v>
      </c>
      <c r="AU1453" s="250" t="s">
        <v>143</v>
      </c>
      <c r="AV1453" s="14" t="s">
        <v>143</v>
      </c>
      <c r="AW1453" s="14" t="s">
        <v>30</v>
      </c>
      <c r="AX1453" s="14" t="s">
        <v>73</v>
      </c>
      <c r="AY1453" s="250" t="s">
        <v>135</v>
      </c>
    </row>
    <row r="1454" s="13" customFormat="1">
      <c r="A1454" s="13"/>
      <c r="B1454" s="229"/>
      <c r="C1454" s="230"/>
      <c r="D1454" s="231" t="s">
        <v>145</v>
      </c>
      <c r="E1454" s="232" t="s">
        <v>1</v>
      </c>
      <c r="F1454" s="233" t="s">
        <v>217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145</v>
      </c>
      <c r="AU1454" s="239" t="s">
        <v>143</v>
      </c>
      <c r="AV1454" s="13" t="s">
        <v>81</v>
      </c>
      <c r="AW1454" s="13" t="s">
        <v>30</v>
      </c>
      <c r="AX1454" s="13" t="s">
        <v>73</v>
      </c>
      <c r="AY1454" s="239" t="s">
        <v>135</v>
      </c>
    </row>
    <row r="1455" s="14" customFormat="1">
      <c r="A1455" s="14"/>
      <c r="B1455" s="240"/>
      <c r="C1455" s="241"/>
      <c r="D1455" s="231" t="s">
        <v>145</v>
      </c>
      <c r="E1455" s="242" t="s">
        <v>1</v>
      </c>
      <c r="F1455" s="243" t="s">
        <v>218</v>
      </c>
      <c r="G1455" s="241"/>
      <c r="H1455" s="244">
        <v>5.6100000000000003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145</v>
      </c>
      <c r="AU1455" s="250" t="s">
        <v>143</v>
      </c>
      <c r="AV1455" s="14" t="s">
        <v>143</v>
      </c>
      <c r="AW1455" s="14" t="s">
        <v>30</v>
      </c>
      <c r="AX1455" s="14" t="s">
        <v>73</v>
      </c>
      <c r="AY1455" s="250" t="s">
        <v>135</v>
      </c>
    </row>
    <row r="1456" s="15" customFormat="1">
      <c r="A1456" s="15"/>
      <c r="B1456" s="251"/>
      <c r="C1456" s="252"/>
      <c r="D1456" s="231" t="s">
        <v>145</v>
      </c>
      <c r="E1456" s="253" t="s">
        <v>1</v>
      </c>
      <c r="F1456" s="254" t="s">
        <v>153</v>
      </c>
      <c r="G1456" s="252"/>
      <c r="H1456" s="255">
        <v>18.878</v>
      </c>
      <c r="I1456" s="256"/>
      <c r="J1456" s="252"/>
      <c r="K1456" s="252"/>
      <c r="L1456" s="257"/>
      <c r="M1456" s="258"/>
      <c r="N1456" s="259"/>
      <c r="O1456" s="259"/>
      <c r="P1456" s="259"/>
      <c r="Q1456" s="259"/>
      <c r="R1456" s="259"/>
      <c r="S1456" s="259"/>
      <c r="T1456" s="260"/>
      <c r="U1456" s="15"/>
      <c r="V1456" s="15"/>
      <c r="W1456" s="15"/>
      <c r="X1456" s="15"/>
      <c r="Y1456" s="15"/>
      <c r="Z1456" s="15"/>
      <c r="AA1456" s="15"/>
      <c r="AB1456" s="15"/>
      <c r="AC1456" s="15"/>
      <c r="AD1456" s="15"/>
      <c r="AE1456" s="15"/>
      <c r="AT1456" s="261" t="s">
        <v>145</v>
      </c>
      <c r="AU1456" s="261" t="s">
        <v>143</v>
      </c>
      <c r="AV1456" s="15" t="s">
        <v>142</v>
      </c>
      <c r="AW1456" s="15" t="s">
        <v>30</v>
      </c>
      <c r="AX1456" s="15" t="s">
        <v>81</v>
      </c>
      <c r="AY1456" s="261" t="s">
        <v>135</v>
      </c>
    </row>
    <row r="1457" s="2" customFormat="1" ht="37.8" customHeight="1">
      <c r="A1457" s="38"/>
      <c r="B1457" s="39"/>
      <c r="C1457" s="215" t="s">
        <v>1742</v>
      </c>
      <c r="D1457" s="215" t="s">
        <v>138</v>
      </c>
      <c r="E1457" s="216" t="s">
        <v>1743</v>
      </c>
      <c r="F1457" s="217" t="s">
        <v>1744</v>
      </c>
      <c r="G1457" s="218" t="s">
        <v>166</v>
      </c>
      <c r="H1457" s="219">
        <v>18.878</v>
      </c>
      <c r="I1457" s="220"/>
      <c r="J1457" s="221">
        <f>ROUND(I1457*H1457,2)</f>
        <v>0</v>
      </c>
      <c r="K1457" s="222"/>
      <c r="L1457" s="44"/>
      <c r="M1457" s="223" t="s">
        <v>1</v>
      </c>
      <c r="N1457" s="224" t="s">
        <v>39</v>
      </c>
      <c r="O1457" s="91"/>
      <c r="P1457" s="225">
        <f>O1457*H1457</f>
        <v>0</v>
      </c>
      <c r="Q1457" s="225">
        <v>0.0089999999999999993</v>
      </c>
      <c r="R1457" s="225">
        <f>Q1457*H1457</f>
        <v>0.169902</v>
      </c>
      <c r="S1457" s="225">
        <v>0</v>
      </c>
      <c r="T1457" s="226">
        <f>S1457*H1457</f>
        <v>0</v>
      </c>
      <c r="U1457" s="38"/>
      <c r="V1457" s="38"/>
      <c r="W1457" s="38"/>
      <c r="X1457" s="38"/>
      <c r="Y1457" s="38"/>
      <c r="Z1457" s="38"/>
      <c r="AA1457" s="38"/>
      <c r="AB1457" s="38"/>
      <c r="AC1457" s="38"/>
      <c r="AD1457" s="38"/>
      <c r="AE1457" s="38"/>
      <c r="AR1457" s="227" t="s">
        <v>258</v>
      </c>
      <c r="AT1457" s="227" t="s">
        <v>138</v>
      </c>
      <c r="AU1457" s="227" t="s">
        <v>143</v>
      </c>
      <c r="AY1457" s="17" t="s">
        <v>135</v>
      </c>
      <c r="BE1457" s="228">
        <f>IF(N1457="základní",J1457,0)</f>
        <v>0</v>
      </c>
      <c r="BF1457" s="228">
        <f>IF(N1457="snížená",J1457,0)</f>
        <v>0</v>
      </c>
      <c r="BG1457" s="228">
        <f>IF(N1457="zákl. přenesená",J1457,0)</f>
        <v>0</v>
      </c>
      <c r="BH1457" s="228">
        <f>IF(N1457="sníž. přenesená",J1457,0)</f>
        <v>0</v>
      </c>
      <c r="BI1457" s="228">
        <f>IF(N1457="nulová",J1457,0)</f>
        <v>0</v>
      </c>
      <c r="BJ1457" s="17" t="s">
        <v>143</v>
      </c>
      <c r="BK1457" s="228">
        <f>ROUND(I1457*H1457,2)</f>
        <v>0</v>
      </c>
      <c r="BL1457" s="17" t="s">
        <v>258</v>
      </c>
      <c r="BM1457" s="227" t="s">
        <v>1745</v>
      </c>
    </row>
    <row r="1458" s="13" customFormat="1">
      <c r="A1458" s="13"/>
      <c r="B1458" s="229"/>
      <c r="C1458" s="230"/>
      <c r="D1458" s="231" t="s">
        <v>145</v>
      </c>
      <c r="E1458" s="232" t="s">
        <v>1</v>
      </c>
      <c r="F1458" s="233" t="s">
        <v>184</v>
      </c>
      <c r="G1458" s="230"/>
      <c r="H1458" s="232" t="s">
        <v>1</v>
      </c>
      <c r="I1458" s="234"/>
      <c r="J1458" s="230"/>
      <c r="K1458" s="230"/>
      <c r="L1458" s="235"/>
      <c r="M1458" s="236"/>
      <c r="N1458" s="237"/>
      <c r="O1458" s="237"/>
      <c r="P1458" s="237"/>
      <c r="Q1458" s="237"/>
      <c r="R1458" s="237"/>
      <c r="S1458" s="237"/>
      <c r="T1458" s="238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39" t="s">
        <v>145</v>
      </c>
      <c r="AU1458" s="239" t="s">
        <v>143</v>
      </c>
      <c r="AV1458" s="13" t="s">
        <v>81</v>
      </c>
      <c r="AW1458" s="13" t="s">
        <v>30</v>
      </c>
      <c r="AX1458" s="13" t="s">
        <v>73</v>
      </c>
      <c r="AY1458" s="239" t="s">
        <v>135</v>
      </c>
    </row>
    <row r="1459" s="14" customFormat="1">
      <c r="A1459" s="14"/>
      <c r="B1459" s="240"/>
      <c r="C1459" s="241"/>
      <c r="D1459" s="231" t="s">
        <v>145</v>
      </c>
      <c r="E1459" s="242" t="s">
        <v>1</v>
      </c>
      <c r="F1459" s="243" t="s">
        <v>216</v>
      </c>
      <c r="G1459" s="241"/>
      <c r="H1459" s="244">
        <v>13.268000000000001</v>
      </c>
      <c r="I1459" s="245"/>
      <c r="J1459" s="241"/>
      <c r="K1459" s="241"/>
      <c r="L1459" s="246"/>
      <c r="M1459" s="247"/>
      <c r="N1459" s="248"/>
      <c r="O1459" s="248"/>
      <c r="P1459" s="248"/>
      <c r="Q1459" s="248"/>
      <c r="R1459" s="248"/>
      <c r="S1459" s="248"/>
      <c r="T1459" s="249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0" t="s">
        <v>145</v>
      </c>
      <c r="AU1459" s="250" t="s">
        <v>143</v>
      </c>
      <c r="AV1459" s="14" t="s">
        <v>143</v>
      </c>
      <c r="AW1459" s="14" t="s">
        <v>30</v>
      </c>
      <c r="AX1459" s="14" t="s">
        <v>73</v>
      </c>
      <c r="AY1459" s="250" t="s">
        <v>135</v>
      </c>
    </row>
    <row r="1460" s="13" customFormat="1">
      <c r="A1460" s="13"/>
      <c r="B1460" s="229"/>
      <c r="C1460" s="230"/>
      <c r="D1460" s="231" t="s">
        <v>145</v>
      </c>
      <c r="E1460" s="232" t="s">
        <v>1</v>
      </c>
      <c r="F1460" s="233" t="s">
        <v>217</v>
      </c>
      <c r="G1460" s="230"/>
      <c r="H1460" s="232" t="s">
        <v>1</v>
      </c>
      <c r="I1460" s="234"/>
      <c r="J1460" s="230"/>
      <c r="K1460" s="230"/>
      <c r="L1460" s="235"/>
      <c r="M1460" s="236"/>
      <c r="N1460" s="237"/>
      <c r="O1460" s="237"/>
      <c r="P1460" s="237"/>
      <c r="Q1460" s="237"/>
      <c r="R1460" s="237"/>
      <c r="S1460" s="237"/>
      <c r="T1460" s="238"/>
      <c r="U1460" s="13"/>
      <c r="V1460" s="13"/>
      <c r="W1460" s="13"/>
      <c r="X1460" s="13"/>
      <c r="Y1460" s="13"/>
      <c r="Z1460" s="13"/>
      <c r="AA1460" s="13"/>
      <c r="AB1460" s="13"/>
      <c r="AC1460" s="13"/>
      <c r="AD1460" s="13"/>
      <c r="AE1460" s="13"/>
      <c r="AT1460" s="239" t="s">
        <v>145</v>
      </c>
      <c r="AU1460" s="239" t="s">
        <v>143</v>
      </c>
      <c r="AV1460" s="13" t="s">
        <v>81</v>
      </c>
      <c r="AW1460" s="13" t="s">
        <v>30</v>
      </c>
      <c r="AX1460" s="13" t="s">
        <v>73</v>
      </c>
      <c r="AY1460" s="239" t="s">
        <v>135</v>
      </c>
    </row>
    <row r="1461" s="14" customFormat="1">
      <c r="A1461" s="14"/>
      <c r="B1461" s="240"/>
      <c r="C1461" s="241"/>
      <c r="D1461" s="231" t="s">
        <v>145</v>
      </c>
      <c r="E1461" s="242" t="s">
        <v>1</v>
      </c>
      <c r="F1461" s="243" t="s">
        <v>218</v>
      </c>
      <c r="G1461" s="241"/>
      <c r="H1461" s="244">
        <v>5.6100000000000003</v>
      </c>
      <c r="I1461" s="245"/>
      <c r="J1461" s="241"/>
      <c r="K1461" s="241"/>
      <c r="L1461" s="246"/>
      <c r="M1461" s="247"/>
      <c r="N1461" s="248"/>
      <c r="O1461" s="248"/>
      <c r="P1461" s="248"/>
      <c r="Q1461" s="248"/>
      <c r="R1461" s="248"/>
      <c r="S1461" s="248"/>
      <c r="T1461" s="249"/>
      <c r="U1461" s="14"/>
      <c r="V1461" s="14"/>
      <c r="W1461" s="14"/>
      <c r="X1461" s="14"/>
      <c r="Y1461" s="14"/>
      <c r="Z1461" s="14"/>
      <c r="AA1461" s="14"/>
      <c r="AB1461" s="14"/>
      <c r="AC1461" s="14"/>
      <c r="AD1461" s="14"/>
      <c r="AE1461" s="14"/>
      <c r="AT1461" s="250" t="s">
        <v>145</v>
      </c>
      <c r="AU1461" s="250" t="s">
        <v>143</v>
      </c>
      <c r="AV1461" s="14" t="s">
        <v>143</v>
      </c>
      <c r="AW1461" s="14" t="s">
        <v>30</v>
      </c>
      <c r="AX1461" s="14" t="s">
        <v>73</v>
      </c>
      <c r="AY1461" s="250" t="s">
        <v>135</v>
      </c>
    </row>
    <row r="1462" s="15" customFormat="1">
      <c r="A1462" s="15"/>
      <c r="B1462" s="251"/>
      <c r="C1462" s="252"/>
      <c r="D1462" s="231" t="s">
        <v>145</v>
      </c>
      <c r="E1462" s="253" t="s">
        <v>1</v>
      </c>
      <c r="F1462" s="254" t="s">
        <v>153</v>
      </c>
      <c r="G1462" s="252"/>
      <c r="H1462" s="255">
        <v>18.878</v>
      </c>
      <c r="I1462" s="256"/>
      <c r="J1462" s="252"/>
      <c r="K1462" s="252"/>
      <c r="L1462" s="257"/>
      <c r="M1462" s="258"/>
      <c r="N1462" s="259"/>
      <c r="O1462" s="259"/>
      <c r="P1462" s="259"/>
      <c r="Q1462" s="259"/>
      <c r="R1462" s="259"/>
      <c r="S1462" s="259"/>
      <c r="T1462" s="260"/>
      <c r="U1462" s="15"/>
      <c r="V1462" s="15"/>
      <c r="W1462" s="15"/>
      <c r="X1462" s="15"/>
      <c r="Y1462" s="15"/>
      <c r="Z1462" s="15"/>
      <c r="AA1462" s="15"/>
      <c r="AB1462" s="15"/>
      <c r="AC1462" s="15"/>
      <c r="AD1462" s="15"/>
      <c r="AE1462" s="15"/>
      <c r="AT1462" s="261" t="s">
        <v>145</v>
      </c>
      <c r="AU1462" s="261" t="s">
        <v>143</v>
      </c>
      <c r="AV1462" s="15" t="s">
        <v>142</v>
      </c>
      <c r="AW1462" s="15" t="s">
        <v>30</v>
      </c>
      <c r="AX1462" s="15" t="s">
        <v>81</v>
      </c>
      <c r="AY1462" s="261" t="s">
        <v>135</v>
      </c>
    </row>
    <row r="1463" s="2" customFormat="1" ht="24.15" customHeight="1">
      <c r="A1463" s="38"/>
      <c r="B1463" s="39"/>
      <c r="C1463" s="262" t="s">
        <v>1746</v>
      </c>
      <c r="D1463" s="262" t="s">
        <v>154</v>
      </c>
      <c r="E1463" s="263" t="s">
        <v>1538</v>
      </c>
      <c r="F1463" s="264" t="s">
        <v>1539</v>
      </c>
      <c r="G1463" s="265" t="s">
        <v>166</v>
      </c>
      <c r="H1463" s="266">
        <v>22.859999999999999</v>
      </c>
      <c r="I1463" s="267"/>
      <c r="J1463" s="268">
        <f>ROUND(I1463*H1463,2)</f>
        <v>0</v>
      </c>
      <c r="K1463" s="269"/>
      <c r="L1463" s="270"/>
      <c r="M1463" s="271" t="s">
        <v>1</v>
      </c>
      <c r="N1463" s="272" t="s">
        <v>39</v>
      </c>
      <c r="O1463" s="91"/>
      <c r="P1463" s="225">
        <f>O1463*H1463</f>
        <v>0</v>
      </c>
      <c r="Q1463" s="225">
        <v>0.023699999999999999</v>
      </c>
      <c r="R1463" s="225">
        <f>Q1463*H1463</f>
        <v>0.54178199999999999</v>
      </c>
      <c r="S1463" s="225">
        <v>0</v>
      </c>
      <c r="T1463" s="226">
        <f>S1463*H1463</f>
        <v>0</v>
      </c>
      <c r="U1463" s="38"/>
      <c r="V1463" s="38"/>
      <c r="W1463" s="38"/>
      <c r="X1463" s="38"/>
      <c r="Y1463" s="38"/>
      <c r="Z1463" s="38"/>
      <c r="AA1463" s="38"/>
      <c r="AB1463" s="38"/>
      <c r="AC1463" s="38"/>
      <c r="AD1463" s="38"/>
      <c r="AE1463" s="38"/>
      <c r="AR1463" s="227" t="s">
        <v>335</v>
      </c>
      <c r="AT1463" s="227" t="s">
        <v>154</v>
      </c>
      <c r="AU1463" s="227" t="s">
        <v>143</v>
      </c>
      <c r="AY1463" s="17" t="s">
        <v>135</v>
      </c>
      <c r="BE1463" s="228">
        <f>IF(N1463="základní",J1463,0)</f>
        <v>0</v>
      </c>
      <c r="BF1463" s="228">
        <f>IF(N1463="snížená",J1463,0)</f>
        <v>0</v>
      </c>
      <c r="BG1463" s="228">
        <f>IF(N1463="zákl. přenesená",J1463,0)</f>
        <v>0</v>
      </c>
      <c r="BH1463" s="228">
        <f>IF(N1463="sníž. přenesená",J1463,0)</f>
        <v>0</v>
      </c>
      <c r="BI1463" s="228">
        <f>IF(N1463="nulová",J1463,0)</f>
        <v>0</v>
      </c>
      <c r="BJ1463" s="17" t="s">
        <v>143</v>
      </c>
      <c r="BK1463" s="228">
        <f>ROUND(I1463*H1463,2)</f>
        <v>0</v>
      </c>
      <c r="BL1463" s="17" t="s">
        <v>258</v>
      </c>
      <c r="BM1463" s="227" t="s">
        <v>1747</v>
      </c>
    </row>
    <row r="1464" s="14" customFormat="1">
      <c r="A1464" s="14"/>
      <c r="B1464" s="240"/>
      <c r="C1464" s="241"/>
      <c r="D1464" s="231" t="s">
        <v>145</v>
      </c>
      <c r="E1464" s="242" t="s">
        <v>1</v>
      </c>
      <c r="F1464" s="243" t="s">
        <v>257</v>
      </c>
      <c r="G1464" s="241"/>
      <c r="H1464" s="244">
        <v>18.878</v>
      </c>
      <c r="I1464" s="245"/>
      <c r="J1464" s="241"/>
      <c r="K1464" s="241"/>
      <c r="L1464" s="246"/>
      <c r="M1464" s="247"/>
      <c r="N1464" s="248"/>
      <c r="O1464" s="248"/>
      <c r="P1464" s="248"/>
      <c r="Q1464" s="248"/>
      <c r="R1464" s="248"/>
      <c r="S1464" s="248"/>
      <c r="T1464" s="249"/>
      <c r="U1464" s="14"/>
      <c r="V1464" s="14"/>
      <c r="W1464" s="14"/>
      <c r="X1464" s="14"/>
      <c r="Y1464" s="14"/>
      <c r="Z1464" s="14"/>
      <c r="AA1464" s="14"/>
      <c r="AB1464" s="14"/>
      <c r="AC1464" s="14"/>
      <c r="AD1464" s="14"/>
      <c r="AE1464" s="14"/>
      <c r="AT1464" s="250" t="s">
        <v>145</v>
      </c>
      <c r="AU1464" s="250" t="s">
        <v>143</v>
      </c>
      <c r="AV1464" s="14" t="s">
        <v>143</v>
      </c>
      <c r="AW1464" s="14" t="s">
        <v>30</v>
      </c>
      <c r="AX1464" s="14" t="s">
        <v>73</v>
      </c>
      <c r="AY1464" s="250" t="s">
        <v>135</v>
      </c>
    </row>
    <row r="1465" s="13" customFormat="1">
      <c r="A1465" s="13"/>
      <c r="B1465" s="229"/>
      <c r="C1465" s="230"/>
      <c r="D1465" s="231" t="s">
        <v>145</v>
      </c>
      <c r="E1465" s="232" t="s">
        <v>1</v>
      </c>
      <c r="F1465" s="233" t="s">
        <v>1748</v>
      </c>
      <c r="G1465" s="230"/>
      <c r="H1465" s="232" t="s">
        <v>1</v>
      </c>
      <c r="I1465" s="234"/>
      <c r="J1465" s="230"/>
      <c r="K1465" s="230"/>
      <c r="L1465" s="235"/>
      <c r="M1465" s="236"/>
      <c r="N1465" s="237"/>
      <c r="O1465" s="237"/>
      <c r="P1465" s="237"/>
      <c r="Q1465" s="237"/>
      <c r="R1465" s="237"/>
      <c r="S1465" s="237"/>
      <c r="T1465" s="238"/>
      <c r="U1465" s="13"/>
      <c r="V1465" s="13"/>
      <c r="W1465" s="13"/>
      <c r="X1465" s="13"/>
      <c r="Y1465" s="13"/>
      <c r="Z1465" s="13"/>
      <c r="AA1465" s="13"/>
      <c r="AB1465" s="13"/>
      <c r="AC1465" s="13"/>
      <c r="AD1465" s="13"/>
      <c r="AE1465" s="13"/>
      <c r="AT1465" s="239" t="s">
        <v>145</v>
      </c>
      <c r="AU1465" s="239" t="s">
        <v>143</v>
      </c>
      <c r="AV1465" s="13" t="s">
        <v>81</v>
      </c>
      <c r="AW1465" s="13" t="s">
        <v>30</v>
      </c>
      <c r="AX1465" s="13" t="s">
        <v>73</v>
      </c>
      <c r="AY1465" s="239" t="s">
        <v>135</v>
      </c>
    </row>
    <row r="1466" s="14" customFormat="1">
      <c r="A1466" s="14"/>
      <c r="B1466" s="240"/>
      <c r="C1466" s="241"/>
      <c r="D1466" s="231" t="s">
        <v>145</v>
      </c>
      <c r="E1466" s="242" t="s">
        <v>1</v>
      </c>
      <c r="F1466" s="243" t="s">
        <v>81</v>
      </c>
      <c r="G1466" s="241"/>
      <c r="H1466" s="244">
        <v>1</v>
      </c>
      <c r="I1466" s="245"/>
      <c r="J1466" s="241"/>
      <c r="K1466" s="241"/>
      <c r="L1466" s="246"/>
      <c r="M1466" s="247"/>
      <c r="N1466" s="248"/>
      <c r="O1466" s="248"/>
      <c r="P1466" s="248"/>
      <c r="Q1466" s="248"/>
      <c r="R1466" s="248"/>
      <c r="S1466" s="248"/>
      <c r="T1466" s="249"/>
      <c r="U1466" s="14"/>
      <c r="V1466" s="14"/>
      <c r="W1466" s="14"/>
      <c r="X1466" s="14"/>
      <c r="Y1466" s="14"/>
      <c r="Z1466" s="14"/>
      <c r="AA1466" s="14"/>
      <c r="AB1466" s="14"/>
      <c r="AC1466" s="14"/>
      <c r="AD1466" s="14"/>
      <c r="AE1466" s="14"/>
      <c r="AT1466" s="250" t="s">
        <v>145</v>
      </c>
      <c r="AU1466" s="250" t="s">
        <v>143</v>
      </c>
      <c r="AV1466" s="14" t="s">
        <v>143</v>
      </c>
      <c r="AW1466" s="14" t="s">
        <v>30</v>
      </c>
      <c r="AX1466" s="14" t="s">
        <v>73</v>
      </c>
      <c r="AY1466" s="250" t="s">
        <v>135</v>
      </c>
    </row>
    <row r="1467" s="15" customFormat="1">
      <c r="A1467" s="15"/>
      <c r="B1467" s="251"/>
      <c r="C1467" s="252"/>
      <c r="D1467" s="231" t="s">
        <v>145</v>
      </c>
      <c r="E1467" s="253" t="s">
        <v>1</v>
      </c>
      <c r="F1467" s="254" t="s">
        <v>153</v>
      </c>
      <c r="G1467" s="252"/>
      <c r="H1467" s="255">
        <v>19.878</v>
      </c>
      <c r="I1467" s="256"/>
      <c r="J1467" s="252"/>
      <c r="K1467" s="252"/>
      <c r="L1467" s="257"/>
      <c r="M1467" s="258"/>
      <c r="N1467" s="259"/>
      <c r="O1467" s="259"/>
      <c r="P1467" s="259"/>
      <c r="Q1467" s="259"/>
      <c r="R1467" s="259"/>
      <c r="S1467" s="259"/>
      <c r="T1467" s="260"/>
      <c r="U1467" s="15"/>
      <c r="V1467" s="15"/>
      <c r="W1467" s="15"/>
      <c r="X1467" s="15"/>
      <c r="Y1467" s="15"/>
      <c r="Z1467" s="15"/>
      <c r="AA1467" s="15"/>
      <c r="AB1467" s="15"/>
      <c r="AC1467" s="15"/>
      <c r="AD1467" s="15"/>
      <c r="AE1467" s="15"/>
      <c r="AT1467" s="261" t="s">
        <v>145</v>
      </c>
      <c r="AU1467" s="261" t="s">
        <v>143</v>
      </c>
      <c r="AV1467" s="15" t="s">
        <v>142</v>
      </c>
      <c r="AW1467" s="15" t="s">
        <v>30</v>
      </c>
      <c r="AX1467" s="15" t="s">
        <v>81</v>
      </c>
      <c r="AY1467" s="261" t="s">
        <v>135</v>
      </c>
    </row>
    <row r="1468" s="14" customFormat="1">
      <c r="A1468" s="14"/>
      <c r="B1468" s="240"/>
      <c r="C1468" s="241"/>
      <c r="D1468" s="231" t="s">
        <v>145</v>
      </c>
      <c r="E1468" s="241"/>
      <c r="F1468" s="243" t="s">
        <v>1749</v>
      </c>
      <c r="G1468" s="241"/>
      <c r="H1468" s="244">
        <v>22.859999999999999</v>
      </c>
      <c r="I1468" s="245"/>
      <c r="J1468" s="241"/>
      <c r="K1468" s="241"/>
      <c r="L1468" s="246"/>
      <c r="M1468" s="247"/>
      <c r="N1468" s="248"/>
      <c r="O1468" s="248"/>
      <c r="P1468" s="248"/>
      <c r="Q1468" s="248"/>
      <c r="R1468" s="248"/>
      <c r="S1468" s="248"/>
      <c r="T1468" s="249"/>
      <c r="U1468" s="14"/>
      <c r="V1468" s="14"/>
      <c r="W1468" s="14"/>
      <c r="X1468" s="14"/>
      <c r="Y1468" s="14"/>
      <c r="Z1468" s="14"/>
      <c r="AA1468" s="14"/>
      <c r="AB1468" s="14"/>
      <c r="AC1468" s="14"/>
      <c r="AD1468" s="14"/>
      <c r="AE1468" s="14"/>
      <c r="AT1468" s="250" t="s">
        <v>145</v>
      </c>
      <c r="AU1468" s="250" t="s">
        <v>143</v>
      </c>
      <c r="AV1468" s="14" t="s">
        <v>143</v>
      </c>
      <c r="AW1468" s="14" t="s">
        <v>4</v>
      </c>
      <c r="AX1468" s="14" t="s">
        <v>81</v>
      </c>
      <c r="AY1468" s="250" t="s">
        <v>135</v>
      </c>
    </row>
    <row r="1469" s="2" customFormat="1" ht="24.15" customHeight="1">
      <c r="A1469" s="38"/>
      <c r="B1469" s="39"/>
      <c r="C1469" s="215" t="s">
        <v>1750</v>
      </c>
      <c r="D1469" s="215" t="s">
        <v>138</v>
      </c>
      <c r="E1469" s="216" t="s">
        <v>1751</v>
      </c>
      <c r="F1469" s="217" t="s">
        <v>1752</v>
      </c>
      <c r="G1469" s="218" t="s">
        <v>166</v>
      </c>
      <c r="H1469" s="219">
        <v>0.75</v>
      </c>
      <c r="I1469" s="220"/>
      <c r="J1469" s="221">
        <f>ROUND(I1469*H1469,2)</f>
        <v>0</v>
      </c>
      <c r="K1469" s="222"/>
      <c r="L1469" s="44"/>
      <c r="M1469" s="223" t="s">
        <v>1</v>
      </c>
      <c r="N1469" s="224" t="s">
        <v>39</v>
      </c>
      <c r="O1469" s="91"/>
      <c r="P1469" s="225">
        <f>O1469*H1469</f>
        <v>0</v>
      </c>
      <c r="Q1469" s="225">
        <v>0.00058</v>
      </c>
      <c r="R1469" s="225">
        <f>Q1469*H1469</f>
        <v>0.000435</v>
      </c>
      <c r="S1469" s="225">
        <v>0</v>
      </c>
      <c r="T1469" s="226">
        <f>S1469*H1469</f>
        <v>0</v>
      </c>
      <c r="U1469" s="38"/>
      <c r="V1469" s="38"/>
      <c r="W1469" s="38"/>
      <c r="X1469" s="38"/>
      <c r="Y1469" s="38"/>
      <c r="Z1469" s="38"/>
      <c r="AA1469" s="38"/>
      <c r="AB1469" s="38"/>
      <c r="AC1469" s="38"/>
      <c r="AD1469" s="38"/>
      <c r="AE1469" s="38"/>
      <c r="AR1469" s="227" t="s">
        <v>258</v>
      </c>
      <c r="AT1469" s="227" t="s">
        <v>138</v>
      </c>
      <c r="AU1469" s="227" t="s">
        <v>143</v>
      </c>
      <c r="AY1469" s="17" t="s">
        <v>135</v>
      </c>
      <c r="BE1469" s="228">
        <f>IF(N1469="základní",J1469,0)</f>
        <v>0</v>
      </c>
      <c r="BF1469" s="228">
        <f>IF(N1469="snížená",J1469,0)</f>
        <v>0</v>
      </c>
      <c r="BG1469" s="228">
        <f>IF(N1469="zákl. přenesená",J1469,0)</f>
        <v>0</v>
      </c>
      <c r="BH1469" s="228">
        <f>IF(N1469="sníž. přenesená",J1469,0)</f>
        <v>0</v>
      </c>
      <c r="BI1469" s="228">
        <f>IF(N1469="nulová",J1469,0)</f>
        <v>0</v>
      </c>
      <c r="BJ1469" s="17" t="s">
        <v>143</v>
      </c>
      <c r="BK1469" s="228">
        <f>ROUND(I1469*H1469,2)</f>
        <v>0</v>
      </c>
      <c r="BL1469" s="17" t="s">
        <v>258</v>
      </c>
      <c r="BM1469" s="227" t="s">
        <v>1753</v>
      </c>
    </row>
    <row r="1470" s="2" customFormat="1" ht="24.15" customHeight="1">
      <c r="A1470" s="38"/>
      <c r="B1470" s="39"/>
      <c r="C1470" s="262" t="s">
        <v>1754</v>
      </c>
      <c r="D1470" s="262" t="s">
        <v>154</v>
      </c>
      <c r="E1470" s="263" t="s">
        <v>1755</v>
      </c>
      <c r="F1470" s="264" t="s">
        <v>1756</v>
      </c>
      <c r="G1470" s="265" t="s">
        <v>166</v>
      </c>
      <c r="H1470" s="266">
        <v>0.82499999999999996</v>
      </c>
      <c r="I1470" s="267"/>
      <c r="J1470" s="268">
        <f>ROUND(I1470*H1470,2)</f>
        <v>0</v>
      </c>
      <c r="K1470" s="269"/>
      <c r="L1470" s="270"/>
      <c r="M1470" s="271" t="s">
        <v>1</v>
      </c>
      <c r="N1470" s="272" t="s">
        <v>39</v>
      </c>
      <c r="O1470" s="91"/>
      <c r="P1470" s="225">
        <f>O1470*H1470</f>
        <v>0</v>
      </c>
      <c r="Q1470" s="225">
        <v>0.012</v>
      </c>
      <c r="R1470" s="225">
        <f>Q1470*H1470</f>
        <v>0.0098999999999999991</v>
      </c>
      <c r="S1470" s="225">
        <v>0</v>
      </c>
      <c r="T1470" s="226">
        <f>S1470*H1470</f>
        <v>0</v>
      </c>
      <c r="U1470" s="38"/>
      <c r="V1470" s="38"/>
      <c r="W1470" s="38"/>
      <c r="X1470" s="38"/>
      <c r="Y1470" s="38"/>
      <c r="Z1470" s="38"/>
      <c r="AA1470" s="38"/>
      <c r="AB1470" s="38"/>
      <c r="AC1470" s="38"/>
      <c r="AD1470" s="38"/>
      <c r="AE1470" s="38"/>
      <c r="AR1470" s="227" t="s">
        <v>335</v>
      </c>
      <c r="AT1470" s="227" t="s">
        <v>154</v>
      </c>
      <c r="AU1470" s="227" t="s">
        <v>143</v>
      </c>
      <c r="AY1470" s="17" t="s">
        <v>135</v>
      </c>
      <c r="BE1470" s="228">
        <f>IF(N1470="základní",J1470,0)</f>
        <v>0</v>
      </c>
      <c r="BF1470" s="228">
        <f>IF(N1470="snížená",J1470,0)</f>
        <v>0</v>
      </c>
      <c r="BG1470" s="228">
        <f>IF(N1470="zákl. přenesená",J1470,0)</f>
        <v>0</v>
      </c>
      <c r="BH1470" s="228">
        <f>IF(N1470="sníž. přenesená",J1470,0)</f>
        <v>0</v>
      </c>
      <c r="BI1470" s="228">
        <f>IF(N1470="nulová",J1470,0)</f>
        <v>0</v>
      </c>
      <c r="BJ1470" s="17" t="s">
        <v>143</v>
      </c>
      <c r="BK1470" s="228">
        <f>ROUND(I1470*H1470,2)</f>
        <v>0</v>
      </c>
      <c r="BL1470" s="17" t="s">
        <v>258</v>
      </c>
      <c r="BM1470" s="227" t="s">
        <v>1757</v>
      </c>
    </row>
    <row r="1471" s="13" customFormat="1">
      <c r="A1471" s="13"/>
      <c r="B1471" s="229"/>
      <c r="C1471" s="230"/>
      <c r="D1471" s="231" t="s">
        <v>145</v>
      </c>
      <c r="E1471" s="232" t="s">
        <v>1</v>
      </c>
      <c r="F1471" s="233" t="s">
        <v>1758</v>
      </c>
      <c r="G1471" s="230"/>
      <c r="H1471" s="232" t="s">
        <v>1</v>
      </c>
      <c r="I1471" s="234"/>
      <c r="J1471" s="230"/>
      <c r="K1471" s="230"/>
      <c r="L1471" s="235"/>
      <c r="M1471" s="236"/>
      <c r="N1471" s="237"/>
      <c r="O1471" s="237"/>
      <c r="P1471" s="237"/>
      <c r="Q1471" s="237"/>
      <c r="R1471" s="237"/>
      <c r="S1471" s="237"/>
      <c r="T1471" s="238"/>
      <c r="U1471" s="13"/>
      <c r="V1471" s="13"/>
      <c r="W1471" s="13"/>
      <c r="X1471" s="13"/>
      <c r="Y1471" s="13"/>
      <c r="Z1471" s="13"/>
      <c r="AA1471" s="13"/>
      <c r="AB1471" s="13"/>
      <c r="AC1471" s="13"/>
      <c r="AD1471" s="13"/>
      <c r="AE1471" s="13"/>
      <c r="AT1471" s="239" t="s">
        <v>145</v>
      </c>
      <c r="AU1471" s="239" t="s">
        <v>143</v>
      </c>
      <c r="AV1471" s="13" t="s">
        <v>81</v>
      </c>
      <c r="AW1471" s="13" t="s">
        <v>30</v>
      </c>
      <c r="AX1471" s="13" t="s">
        <v>73</v>
      </c>
      <c r="AY1471" s="239" t="s">
        <v>135</v>
      </c>
    </row>
    <row r="1472" s="14" customFormat="1">
      <c r="A1472" s="14"/>
      <c r="B1472" s="240"/>
      <c r="C1472" s="241"/>
      <c r="D1472" s="231" t="s">
        <v>145</v>
      </c>
      <c r="E1472" s="242" t="s">
        <v>1</v>
      </c>
      <c r="F1472" s="243" t="s">
        <v>1759</v>
      </c>
      <c r="G1472" s="241"/>
      <c r="H1472" s="244">
        <v>0.75</v>
      </c>
      <c r="I1472" s="245"/>
      <c r="J1472" s="241"/>
      <c r="K1472" s="241"/>
      <c r="L1472" s="246"/>
      <c r="M1472" s="247"/>
      <c r="N1472" s="248"/>
      <c r="O1472" s="248"/>
      <c r="P1472" s="248"/>
      <c r="Q1472" s="248"/>
      <c r="R1472" s="248"/>
      <c r="S1472" s="248"/>
      <c r="T1472" s="249"/>
      <c r="U1472" s="14"/>
      <c r="V1472" s="14"/>
      <c r="W1472" s="14"/>
      <c r="X1472" s="14"/>
      <c r="Y1472" s="14"/>
      <c r="Z1472" s="14"/>
      <c r="AA1472" s="14"/>
      <c r="AB1472" s="14"/>
      <c r="AC1472" s="14"/>
      <c r="AD1472" s="14"/>
      <c r="AE1472" s="14"/>
      <c r="AT1472" s="250" t="s">
        <v>145</v>
      </c>
      <c r="AU1472" s="250" t="s">
        <v>143</v>
      </c>
      <c r="AV1472" s="14" t="s">
        <v>143</v>
      </c>
      <c r="AW1472" s="14" t="s">
        <v>30</v>
      </c>
      <c r="AX1472" s="14" t="s">
        <v>81</v>
      </c>
      <c r="AY1472" s="250" t="s">
        <v>135</v>
      </c>
    </row>
    <row r="1473" s="14" customFormat="1">
      <c r="A1473" s="14"/>
      <c r="B1473" s="240"/>
      <c r="C1473" s="241"/>
      <c r="D1473" s="231" t="s">
        <v>145</v>
      </c>
      <c r="E1473" s="241"/>
      <c r="F1473" s="243" t="s">
        <v>1760</v>
      </c>
      <c r="G1473" s="241"/>
      <c r="H1473" s="244">
        <v>0.82499999999999996</v>
      </c>
      <c r="I1473" s="245"/>
      <c r="J1473" s="241"/>
      <c r="K1473" s="241"/>
      <c r="L1473" s="246"/>
      <c r="M1473" s="247"/>
      <c r="N1473" s="248"/>
      <c r="O1473" s="248"/>
      <c r="P1473" s="248"/>
      <c r="Q1473" s="248"/>
      <c r="R1473" s="248"/>
      <c r="S1473" s="248"/>
      <c r="T1473" s="249"/>
      <c r="U1473" s="14"/>
      <c r="V1473" s="14"/>
      <c r="W1473" s="14"/>
      <c r="X1473" s="14"/>
      <c r="Y1473" s="14"/>
      <c r="Z1473" s="14"/>
      <c r="AA1473" s="14"/>
      <c r="AB1473" s="14"/>
      <c r="AC1473" s="14"/>
      <c r="AD1473" s="14"/>
      <c r="AE1473" s="14"/>
      <c r="AT1473" s="250" t="s">
        <v>145</v>
      </c>
      <c r="AU1473" s="250" t="s">
        <v>143</v>
      </c>
      <c r="AV1473" s="14" t="s">
        <v>143</v>
      </c>
      <c r="AW1473" s="14" t="s">
        <v>4</v>
      </c>
      <c r="AX1473" s="14" t="s">
        <v>81</v>
      </c>
      <c r="AY1473" s="250" t="s">
        <v>135</v>
      </c>
    </row>
    <row r="1474" s="2" customFormat="1" ht="24.15" customHeight="1">
      <c r="A1474" s="38"/>
      <c r="B1474" s="39"/>
      <c r="C1474" s="215" t="s">
        <v>1761</v>
      </c>
      <c r="D1474" s="215" t="s">
        <v>138</v>
      </c>
      <c r="E1474" s="216" t="s">
        <v>1762</v>
      </c>
      <c r="F1474" s="217" t="s">
        <v>1763</v>
      </c>
      <c r="G1474" s="218" t="s">
        <v>141</v>
      </c>
      <c r="H1474" s="219">
        <v>2</v>
      </c>
      <c r="I1474" s="220"/>
      <c r="J1474" s="221">
        <f>ROUND(I1474*H1474,2)</f>
        <v>0</v>
      </c>
      <c r="K1474" s="222"/>
      <c r="L1474" s="44"/>
      <c r="M1474" s="223" t="s">
        <v>1</v>
      </c>
      <c r="N1474" s="224" t="s">
        <v>39</v>
      </c>
      <c r="O1474" s="91"/>
      <c r="P1474" s="225">
        <f>O1474*H1474</f>
        <v>0</v>
      </c>
      <c r="Q1474" s="225">
        <v>0</v>
      </c>
      <c r="R1474" s="225">
        <f>Q1474*H1474</f>
        <v>0</v>
      </c>
      <c r="S1474" s="225">
        <v>0.00036000000000000002</v>
      </c>
      <c r="T1474" s="226">
        <f>S1474*H1474</f>
        <v>0.00072000000000000005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27" t="s">
        <v>258</v>
      </c>
      <c r="AT1474" s="227" t="s">
        <v>138</v>
      </c>
      <c r="AU1474" s="227" t="s">
        <v>143</v>
      </c>
      <c r="AY1474" s="17" t="s">
        <v>135</v>
      </c>
      <c r="BE1474" s="228">
        <f>IF(N1474="základní",J1474,0)</f>
        <v>0</v>
      </c>
      <c r="BF1474" s="228">
        <f>IF(N1474="snížená",J1474,0)</f>
        <v>0</v>
      </c>
      <c r="BG1474" s="228">
        <f>IF(N1474="zákl. přenesená",J1474,0)</f>
        <v>0</v>
      </c>
      <c r="BH1474" s="228">
        <f>IF(N1474="sníž. přenesená",J1474,0)</f>
        <v>0</v>
      </c>
      <c r="BI1474" s="228">
        <f>IF(N1474="nulová",J1474,0)</f>
        <v>0</v>
      </c>
      <c r="BJ1474" s="17" t="s">
        <v>143</v>
      </c>
      <c r="BK1474" s="228">
        <f>ROUND(I1474*H1474,2)</f>
        <v>0</v>
      </c>
      <c r="BL1474" s="17" t="s">
        <v>258</v>
      </c>
      <c r="BM1474" s="227" t="s">
        <v>1764</v>
      </c>
    </row>
    <row r="1475" s="14" customFormat="1">
      <c r="A1475" s="14"/>
      <c r="B1475" s="240"/>
      <c r="C1475" s="241"/>
      <c r="D1475" s="231" t="s">
        <v>145</v>
      </c>
      <c r="E1475" s="242" t="s">
        <v>1</v>
      </c>
      <c r="F1475" s="243" t="s">
        <v>284</v>
      </c>
      <c r="G1475" s="241"/>
      <c r="H1475" s="244">
        <v>2</v>
      </c>
      <c r="I1475" s="245"/>
      <c r="J1475" s="241"/>
      <c r="K1475" s="241"/>
      <c r="L1475" s="246"/>
      <c r="M1475" s="247"/>
      <c r="N1475" s="248"/>
      <c r="O1475" s="248"/>
      <c r="P1475" s="248"/>
      <c r="Q1475" s="248"/>
      <c r="R1475" s="248"/>
      <c r="S1475" s="248"/>
      <c r="T1475" s="249"/>
      <c r="U1475" s="14"/>
      <c r="V1475" s="14"/>
      <c r="W1475" s="14"/>
      <c r="X1475" s="14"/>
      <c r="Y1475" s="14"/>
      <c r="Z1475" s="14"/>
      <c r="AA1475" s="14"/>
      <c r="AB1475" s="14"/>
      <c r="AC1475" s="14"/>
      <c r="AD1475" s="14"/>
      <c r="AE1475" s="14"/>
      <c r="AT1475" s="250" t="s">
        <v>145</v>
      </c>
      <c r="AU1475" s="250" t="s">
        <v>143</v>
      </c>
      <c r="AV1475" s="14" t="s">
        <v>143</v>
      </c>
      <c r="AW1475" s="14" t="s">
        <v>30</v>
      </c>
      <c r="AX1475" s="14" t="s">
        <v>81</v>
      </c>
      <c r="AY1475" s="250" t="s">
        <v>135</v>
      </c>
    </row>
    <row r="1476" s="2" customFormat="1" ht="24.15" customHeight="1">
      <c r="A1476" s="38"/>
      <c r="B1476" s="39"/>
      <c r="C1476" s="215" t="s">
        <v>1765</v>
      </c>
      <c r="D1476" s="215" t="s">
        <v>138</v>
      </c>
      <c r="E1476" s="216" t="s">
        <v>1766</v>
      </c>
      <c r="F1476" s="217" t="s">
        <v>1767</v>
      </c>
      <c r="G1476" s="218" t="s">
        <v>324</v>
      </c>
      <c r="H1476" s="219">
        <v>19.5</v>
      </c>
      <c r="I1476" s="220"/>
      <c r="J1476" s="221">
        <f>ROUND(I1476*H1476,2)</f>
        <v>0</v>
      </c>
      <c r="K1476" s="222"/>
      <c r="L1476" s="44"/>
      <c r="M1476" s="223" t="s">
        <v>1</v>
      </c>
      <c r="N1476" s="224" t="s">
        <v>39</v>
      </c>
      <c r="O1476" s="91"/>
      <c r="P1476" s="225">
        <f>O1476*H1476</f>
        <v>0</v>
      </c>
      <c r="Q1476" s="225">
        <v>0.00020000000000000001</v>
      </c>
      <c r="R1476" s="225">
        <f>Q1476*H1476</f>
        <v>0.0039000000000000003</v>
      </c>
      <c r="S1476" s="225">
        <v>0</v>
      </c>
      <c r="T1476" s="226">
        <f>S1476*H1476</f>
        <v>0</v>
      </c>
      <c r="U1476" s="38"/>
      <c r="V1476" s="38"/>
      <c r="W1476" s="38"/>
      <c r="X1476" s="38"/>
      <c r="Y1476" s="38"/>
      <c r="Z1476" s="38"/>
      <c r="AA1476" s="38"/>
      <c r="AB1476" s="38"/>
      <c r="AC1476" s="38"/>
      <c r="AD1476" s="38"/>
      <c r="AE1476" s="38"/>
      <c r="AR1476" s="227" t="s">
        <v>258</v>
      </c>
      <c r="AT1476" s="227" t="s">
        <v>138</v>
      </c>
      <c r="AU1476" s="227" t="s">
        <v>143</v>
      </c>
      <c r="AY1476" s="17" t="s">
        <v>135</v>
      </c>
      <c r="BE1476" s="228">
        <f>IF(N1476="základní",J1476,0)</f>
        <v>0</v>
      </c>
      <c r="BF1476" s="228">
        <f>IF(N1476="snížená",J1476,0)</f>
        <v>0</v>
      </c>
      <c r="BG1476" s="228">
        <f>IF(N1476="zákl. přenesená",J1476,0)</f>
        <v>0</v>
      </c>
      <c r="BH1476" s="228">
        <f>IF(N1476="sníž. přenesená",J1476,0)</f>
        <v>0</v>
      </c>
      <c r="BI1476" s="228">
        <f>IF(N1476="nulová",J1476,0)</f>
        <v>0</v>
      </c>
      <c r="BJ1476" s="17" t="s">
        <v>143</v>
      </c>
      <c r="BK1476" s="228">
        <f>ROUND(I1476*H1476,2)</f>
        <v>0</v>
      </c>
      <c r="BL1476" s="17" t="s">
        <v>258</v>
      </c>
      <c r="BM1476" s="227" t="s">
        <v>1768</v>
      </c>
    </row>
    <row r="1477" s="14" customFormat="1">
      <c r="A1477" s="14"/>
      <c r="B1477" s="240"/>
      <c r="C1477" s="241"/>
      <c r="D1477" s="231" t="s">
        <v>145</v>
      </c>
      <c r="E1477" s="242" t="s">
        <v>1</v>
      </c>
      <c r="F1477" s="243" t="s">
        <v>1769</v>
      </c>
      <c r="G1477" s="241"/>
      <c r="H1477" s="244">
        <v>19.5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145</v>
      </c>
      <c r="AU1477" s="250" t="s">
        <v>143</v>
      </c>
      <c r="AV1477" s="14" t="s">
        <v>143</v>
      </c>
      <c r="AW1477" s="14" t="s">
        <v>30</v>
      </c>
      <c r="AX1477" s="14" t="s">
        <v>81</v>
      </c>
      <c r="AY1477" s="250" t="s">
        <v>135</v>
      </c>
    </row>
    <row r="1478" s="2" customFormat="1" ht="24.15" customHeight="1">
      <c r="A1478" s="38"/>
      <c r="B1478" s="39"/>
      <c r="C1478" s="215" t="s">
        <v>1770</v>
      </c>
      <c r="D1478" s="215" t="s">
        <v>138</v>
      </c>
      <c r="E1478" s="216" t="s">
        <v>1771</v>
      </c>
      <c r="F1478" s="217" t="s">
        <v>1772</v>
      </c>
      <c r="G1478" s="218" t="s">
        <v>324</v>
      </c>
      <c r="H1478" s="219">
        <v>10.374000000000001</v>
      </c>
      <c r="I1478" s="220"/>
      <c r="J1478" s="221">
        <f>ROUND(I1478*H1478,2)</f>
        <v>0</v>
      </c>
      <c r="K1478" s="222"/>
      <c r="L1478" s="44"/>
      <c r="M1478" s="223" t="s">
        <v>1</v>
      </c>
      <c r="N1478" s="224" t="s">
        <v>39</v>
      </c>
      <c r="O1478" s="91"/>
      <c r="P1478" s="225">
        <f>O1478*H1478</f>
        <v>0</v>
      </c>
      <c r="Q1478" s="225">
        <v>0.00018000000000000001</v>
      </c>
      <c r="R1478" s="225">
        <f>Q1478*H1478</f>
        <v>0.0018673200000000002</v>
      </c>
      <c r="S1478" s="225">
        <v>0</v>
      </c>
      <c r="T1478" s="226">
        <f>S1478*H1478</f>
        <v>0</v>
      </c>
      <c r="U1478" s="38"/>
      <c r="V1478" s="38"/>
      <c r="W1478" s="38"/>
      <c r="X1478" s="38"/>
      <c r="Y1478" s="38"/>
      <c r="Z1478" s="38"/>
      <c r="AA1478" s="38"/>
      <c r="AB1478" s="38"/>
      <c r="AC1478" s="38"/>
      <c r="AD1478" s="38"/>
      <c r="AE1478" s="38"/>
      <c r="AR1478" s="227" t="s">
        <v>258</v>
      </c>
      <c r="AT1478" s="227" t="s">
        <v>138</v>
      </c>
      <c r="AU1478" s="227" t="s">
        <v>143</v>
      </c>
      <c r="AY1478" s="17" t="s">
        <v>135</v>
      </c>
      <c r="BE1478" s="228">
        <f>IF(N1478="základní",J1478,0)</f>
        <v>0</v>
      </c>
      <c r="BF1478" s="228">
        <f>IF(N1478="snížená",J1478,0)</f>
        <v>0</v>
      </c>
      <c r="BG1478" s="228">
        <f>IF(N1478="zákl. přenesená",J1478,0)</f>
        <v>0</v>
      </c>
      <c r="BH1478" s="228">
        <f>IF(N1478="sníž. přenesená",J1478,0)</f>
        <v>0</v>
      </c>
      <c r="BI1478" s="228">
        <f>IF(N1478="nulová",J1478,0)</f>
        <v>0</v>
      </c>
      <c r="BJ1478" s="17" t="s">
        <v>143</v>
      </c>
      <c r="BK1478" s="228">
        <f>ROUND(I1478*H1478,2)</f>
        <v>0</v>
      </c>
      <c r="BL1478" s="17" t="s">
        <v>258</v>
      </c>
      <c r="BM1478" s="227" t="s">
        <v>1773</v>
      </c>
    </row>
    <row r="1479" s="14" customFormat="1">
      <c r="A1479" s="14"/>
      <c r="B1479" s="240"/>
      <c r="C1479" s="241"/>
      <c r="D1479" s="231" t="s">
        <v>145</v>
      </c>
      <c r="E1479" s="242" t="s">
        <v>1</v>
      </c>
      <c r="F1479" s="243" t="s">
        <v>1774</v>
      </c>
      <c r="G1479" s="241"/>
      <c r="H1479" s="244">
        <v>10.374000000000001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145</v>
      </c>
      <c r="AU1479" s="250" t="s">
        <v>143</v>
      </c>
      <c r="AV1479" s="14" t="s">
        <v>143</v>
      </c>
      <c r="AW1479" s="14" t="s">
        <v>30</v>
      </c>
      <c r="AX1479" s="14" t="s">
        <v>81</v>
      </c>
      <c r="AY1479" s="250" t="s">
        <v>135</v>
      </c>
    </row>
    <row r="1480" s="2" customFormat="1" ht="16.5" customHeight="1">
      <c r="A1480" s="38"/>
      <c r="B1480" s="39"/>
      <c r="C1480" s="262" t="s">
        <v>1775</v>
      </c>
      <c r="D1480" s="262" t="s">
        <v>154</v>
      </c>
      <c r="E1480" s="263" t="s">
        <v>1776</v>
      </c>
      <c r="F1480" s="264" t="s">
        <v>1777</v>
      </c>
      <c r="G1480" s="265" t="s">
        <v>324</v>
      </c>
      <c r="H1480" s="266">
        <v>12.449</v>
      </c>
      <c r="I1480" s="267"/>
      <c r="J1480" s="268">
        <f>ROUND(I1480*H1480,2)</f>
        <v>0</v>
      </c>
      <c r="K1480" s="269"/>
      <c r="L1480" s="270"/>
      <c r="M1480" s="271" t="s">
        <v>1</v>
      </c>
      <c r="N1480" s="272" t="s">
        <v>39</v>
      </c>
      <c r="O1480" s="91"/>
      <c r="P1480" s="225">
        <f>O1480*H1480</f>
        <v>0</v>
      </c>
      <c r="Q1480" s="225">
        <v>0.00012</v>
      </c>
      <c r="R1480" s="225">
        <f>Q1480*H1480</f>
        <v>0.00149388</v>
      </c>
      <c r="S1480" s="225">
        <v>0</v>
      </c>
      <c r="T1480" s="226">
        <f>S1480*H1480</f>
        <v>0</v>
      </c>
      <c r="U1480" s="38"/>
      <c r="V1480" s="38"/>
      <c r="W1480" s="38"/>
      <c r="X1480" s="38"/>
      <c r="Y1480" s="38"/>
      <c r="Z1480" s="38"/>
      <c r="AA1480" s="38"/>
      <c r="AB1480" s="38"/>
      <c r="AC1480" s="38"/>
      <c r="AD1480" s="38"/>
      <c r="AE1480" s="38"/>
      <c r="AR1480" s="227" t="s">
        <v>335</v>
      </c>
      <c r="AT1480" s="227" t="s">
        <v>154</v>
      </c>
      <c r="AU1480" s="227" t="s">
        <v>143</v>
      </c>
      <c r="AY1480" s="17" t="s">
        <v>135</v>
      </c>
      <c r="BE1480" s="228">
        <f>IF(N1480="základní",J1480,0)</f>
        <v>0</v>
      </c>
      <c r="BF1480" s="228">
        <f>IF(N1480="snížená",J1480,0)</f>
        <v>0</v>
      </c>
      <c r="BG1480" s="228">
        <f>IF(N1480="zákl. přenesená",J1480,0)</f>
        <v>0</v>
      </c>
      <c r="BH1480" s="228">
        <f>IF(N1480="sníž. přenesená",J1480,0)</f>
        <v>0</v>
      </c>
      <c r="BI1480" s="228">
        <f>IF(N1480="nulová",J1480,0)</f>
        <v>0</v>
      </c>
      <c r="BJ1480" s="17" t="s">
        <v>143</v>
      </c>
      <c r="BK1480" s="228">
        <f>ROUND(I1480*H1480,2)</f>
        <v>0</v>
      </c>
      <c r="BL1480" s="17" t="s">
        <v>258</v>
      </c>
      <c r="BM1480" s="227" t="s">
        <v>1778</v>
      </c>
    </row>
    <row r="1481" s="14" customFormat="1">
      <c r="A1481" s="14"/>
      <c r="B1481" s="240"/>
      <c r="C1481" s="241"/>
      <c r="D1481" s="231" t="s">
        <v>145</v>
      </c>
      <c r="E1481" s="241"/>
      <c r="F1481" s="243" t="s">
        <v>1779</v>
      </c>
      <c r="G1481" s="241"/>
      <c r="H1481" s="244">
        <v>12.449</v>
      </c>
      <c r="I1481" s="245"/>
      <c r="J1481" s="241"/>
      <c r="K1481" s="241"/>
      <c r="L1481" s="246"/>
      <c r="M1481" s="247"/>
      <c r="N1481" s="248"/>
      <c r="O1481" s="248"/>
      <c r="P1481" s="248"/>
      <c r="Q1481" s="248"/>
      <c r="R1481" s="248"/>
      <c r="S1481" s="248"/>
      <c r="T1481" s="24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0" t="s">
        <v>145</v>
      </c>
      <c r="AU1481" s="250" t="s">
        <v>143</v>
      </c>
      <c r="AV1481" s="14" t="s">
        <v>143</v>
      </c>
      <c r="AW1481" s="14" t="s">
        <v>4</v>
      </c>
      <c r="AX1481" s="14" t="s">
        <v>81</v>
      </c>
      <c r="AY1481" s="250" t="s">
        <v>135</v>
      </c>
    </row>
    <row r="1482" s="2" customFormat="1" ht="24.15" customHeight="1">
      <c r="A1482" s="38"/>
      <c r="B1482" s="39"/>
      <c r="C1482" s="215" t="s">
        <v>1780</v>
      </c>
      <c r="D1482" s="215" t="s">
        <v>138</v>
      </c>
      <c r="E1482" s="216" t="s">
        <v>1781</v>
      </c>
      <c r="F1482" s="217" t="s">
        <v>1782</v>
      </c>
      <c r="G1482" s="218" t="s">
        <v>141</v>
      </c>
      <c r="H1482" s="219">
        <v>1</v>
      </c>
      <c r="I1482" s="220"/>
      <c r="J1482" s="221">
        <f>ROUND(I1482*H1482,2)</f>
        <v>0</v>
      </c>
      <c r="K1482" s="222"/>
      <c r="L1482" s="44"/>
      <c r="M1482" s="223" t="s">
        <v>1</v>
      </c>
      <c r="N1482" s="224" t="s">
        <v>39</v>
      </c>
      <c r="O1482" s="91"/>
      <c r="P1482" s="225">
        <f>O1482*H1482</f>
        <v>0</v>
      </c>
      <c r="Q1482" s="225">
        <v>0.00020000000000000001</v>
      </c>
      <c r="R1482" s="225">
        <f>Q1482*H1482</f>
        <v>0.00020000000000000001</v>
      </c>
      <c r="S1482" s="225">
        <v>0</v>
      </c>
      <c r="T1482" s="226">
        <f>S1482*H1482</f>
        <v>0</v>
      </c>
      <c r="U1482" s="38"/>
      <c r="V1482" s="38"/>
      <c r="W1482" s="38"/>
      <c r="X1482" s="38"/>
      <c r="Y1482" s="38"/>
      <c r="Z1482" s="38"/>
      <c r="AA1482" s="38"/>
      <c r="AB1482" s="38"/>
      <c r="AC1482" s="38"/>
      <c r="AD1482" s="38"/>
      <c r="AE1482" s="38"/>
      <c r="AR1482" s="227" t="s">
        <v>258</v>
      </c>
      <c r="AT1482" s="227" t="s">
        <v>138</v>
      </c>
      <c r="AU1482" s="227" t="s">
        <v>143</v>
      </c>
      <c r="AY1482" s="17" t="s">
        <v>135</v>
      </c>
      <c r="BE1482" s="228">
        <f>IF(N1482="základní",J1482,0)</f>
        <v>0</v>
      </c>
      <c r="BF1482" s="228">
        <f>IF(N1482="snížená",J1482,0)</f>
        <v>0</v>
      </c>
      <c r="BG1482" s="228">
        <f>IF(N1482="zákl. přenesená",J1482,0)</f>
        <v>0</v>
      </c>
      <c r="BH1482" s="228">
        <f>IF(N1482="sníž. přenesená",J1482,0)</f>
        <v>0</v>
      </c>
      <c r="BI1482" s="228">
        <f>IF(N1482="nulová",J1482,0)</f>
        <v>0</v>
      </c>
      <c r="BJ1482" s="17" t="s">
        <v>143</v>
      </c>
      <c r="BK1482" s="228">
        <f>ROUND(I1482*H1482,2)</f>
        <v>0</v>
      </c>
      <c r="BL1482" s="17" t="s">
        <v>258</v>
      </c>
      <c r="BM1482" s="227" t="s">
        <v>1783</v>
      </c>
    </row>
    <row r="1483" s="13" customFormat="1">
      <c r="A1483" s="13"/>
      <c r="B1483" s="229"/>
      <c r="C1483" s="230"/>
      <c r="D1483" s="231" t="s">
        <v>145</v>
      </c>
      <c r="E1483" s="232" t="s">
        <v>1</v>
      </c>
      <c r="F1483" s="233" t="s">
        <v>1784</v>
      </c>
      <c r="G1483" s="230"/>
      <c r="H1483" s="232" t="s">
        <v>1</v>
      </c>
      <c r="I1483" s="234"/>
      <c r="J1483" s="230"/>
      <c r="K1483" s="230"/>
      <c r="L1483" s="235"/>
      <c r="M1483" s="236"/>
      <c r="N1483" s="237"/>
      <c r="O1483" s="237"/>
      <c r="P1483" s="237"/>
      <c r="Q1483" s="237"/>
      <c r="R1483" s="237"/>
      <c r="S1483" s="237"/>
      <c r="T1483" s="238"/>
      <c r="U1483" s="13"/>
      <c r="V1483" s="13"/>
      <c r="W1483" s="13"/>
      <c r="X1483" s="13"/>
      <c r="Y1483" s="13"/>
      <c r="Z1483" s="13"/>
      <c r="AA1483" s="13"/>
      <c r="AB1483" s="13"/>
      <c r="AC1483" s="13"/>
      <c r="AD1483" s="13"/>
      <c r="AE1483" s="13"/>
      <c r="AT1483" s="239" t="s">
        <v>145</v>
      </c>
      <c r="AU1483" s="239" t="s">
        <v>143</v>
      </c>
      <c r="AV1483" s="13" t="s">
        <v>81</v>
      </c>
      <c r="AW1483" s="13" t="s">
        <v>30</v>
      </c>
      <c r="AX1483" s="13" t="s">
        <v>73</v>
      </c>
      <c r="AY1483" s="239" t="s">
        <v>135</v>
      </c>
    </row>
    <row r="1484" s="14" customFormat="1">
      <c r="A1484" s="14"/>
      <c r="B1484" s="240"/>
      <c r="C1484" s="241"/>
      <c r="D1484" s="231" t="s">
        <v>145</v>
      </c>
      <c r="E1484" s="242" t="s">
        <v>1</v>
      </c>
      <c r="F1484" s="243" t="s">
        <v>81</v>
      </c>
      <c r="G1484" s="241"/>
      <c r="H1484" s="244">
        <v>1</v>
      </c>
      <c r="I1484" s="245"/>
      <c r="J1484" s="241"/>
      <c r="K1484" s="241"/>
      <c r="L1484" s="246"/>
      <c r="M1484" s="247"/>
      <c r="N1484" s="248"/>
      <c r="O1484" s="248"/>
      <c r="P1484" s="248"/>
      <c r="Q1484" s="248"/>
      <c r="R1484" s="248"/>
      <c r="S1484" s="248"/>
      <c r="T1484" s="249"/>
      <c r="U1484" s="14"/>
      <c r="V1484" s="14"/>
      <c r="W1484" s="14"/>
      <c r="X1484" s="14"/>
      <c r="Y1484" s="14"/>
      <c r="Z1484" s="14"/>
      <c r="AA1484" s="14"/>
      <c r="AB1484" s="14"/>
      <c r="AC1484" s="14"/>
      <c r="AD1484" s="14"/>
      <c r="AE1484" s="14"/>
      <c r="AT1484" s="250" t="s">
        <v>145</v>
      </c>
      <c r="AU1484" s="250" t="s">
        <v>143</v>
      </c>
      <c r="AV1484" s="14" t="s">
        <v>143</v>
      </c>
      <c r="AW1484" s="14" t="s">
        <v>30</v>
      </c>
      <c r="AX1484" s="14" t="s">
        <v>81</v>
      </c>
      <c r="AY1484" s="250" t="s">
        <v>135</v>
      </c>
    </row>
    <row r="1485" s="2" customFormat="1" ht="24.15" customHeight="1">
      <c r="A1485" s="38"/>
      <c r="B1485" s="39"/>
      <c r="C1485" s="262" t="s">
        <v>1785</v>
      </c>
      <c r="D1485" s="262" t="s">
        <v>154</v>
      </c>
      <c r="E1485" s="263" t="s">
        <v>1786</v>
      </c>
      <c r="F1485" s="264" t="s">
        <v>1787</v>
      </c>
      <c r="G1485" s="265" t="s">
        <v>141</v>
      </c>
      <c r="H1485" s="266">
        <v>1</v>
      </c>
      <c r="I1485" s="267"/>
      <c r="J1485" s="268">
        <f>ROUND(I1485*H1485,2)</f>
        <v>0</v>
      </c>
      <c r="K1485" s="269"/>
      <c r="L1485" s="270"/>
      <c r="M1485" s="271" t="s">
        <v>1</v>
      </c>
      <c r="N1485" s="272" t="s">
        <v>39</v>
      </c>
      <c r="O1485" s="91"/>
      <c r="P1485" s="225">
        <f>O1485*H1485</f>
        <v>0</v>
      </c>
      <c r="Q1485" s="225">
        <v>0.00013999999999999999</v>
      </c>
      <c r="R1485" s="225">
        <f>Q1485*H1485</f>
        <v>0.00013999999999999999</v>
      </c>
      <c r="S1485" s="225">
        <v>0</v>
      </c>
      <c r="T1485" s="226">
        <f>S1485*H1485</f>
        <v>0</v>
      </c>
      <c r="U1485" s="38"/>
      <c r="V1485" s="38"/>
      <c r="W1485" s="38"/>
      <c r="X1485" s="38"/>
      <c r="Y1485" s="38"/>
      <c r="Z1485" s="38"/>
      <c r="AA1485" s="38"/>
      <c r="AB1485" s="38"/>
      <c r="AC1485" s="38"/>
      <c r="AD1485" s="38"/>
      <c r="AE1485" s="38"/>
      <c r="AR1485" s="227" t="s">
        <v>335</v>
      </c>
      <c r="AT1485" s="227" t="s">
        <v>154</v>
      </c>
      <c r="AU1485" s="227" t="s">
        <v>143</v>
      </c>
      <c r="AY1485" s="17" t="s">
        <v>135</v>
      </c>
      <c r="BE1485" s="228">
        <f>IF(N1485="základní",J1485,0)</f>
        <v>0</v>
      </c>
      <c r="BF1485" s="228">
        <f>IF(N1485="snížená",J1485,0)</f>
        <v>0</v>
      </c>
      <c r="BG1485" s="228">
        <f>IF(N1485="zákl. přenesená",J1485,0)</f>
        <v>0</v>
      </c>
      <c r="BH1485" s="228">
        <f>IF(N1485="sníž. přenesená",J1485,0)</f>
        <v>0</v>
      </c>
      <c r="BI1485" s="228">
        <f>IF(N1485="nulová",J1485,0)</f>
        <v>0</v>
      </c>
      <c r="BJ1485" s="17" t="s">
        <v>143</v>
      </c>
      <c r="BK1485" s="228">
        <f>ROUND(I1485*H1485,2)</f>
        <v>0</v>
      </c>
      <c r="BL1485" s="17" t="s">
        <v>258</v>
      </c>
      <c r="BM1485" s="227" t="s">
        <v>1788</v>
      </c>
    </row>
    <row r="1486" s="2" customFormat="1" ht="16.5" customHeight="1">
      <c r="A1486" s="38"/>
      <c r="B1486" s="39"/>
      <c r="C1486" s="215" t="s">
        <v>1789</v>
      </c>
      <c r="D1486" s="215" t="s">
        <v>138</v>
      </c>
      <c r="E1486" s="216" t="s">
        <v>1790</v>
      </c>
      <c r="F1486" s="217" t="s">
        <v>1791</v>
      </c>
      <c r="G1486" s="218" t="s">
        <v>141</v>
      </c>
      <c r="H1486" s="219">
        <v>4</v>
      </c>
      <c r="I1486" s="220"/>
      <c r="J1486" s="221">
        <f>ROUND(I1486*H1486,2)</f>
        <v>0</v>
      </c>
      <c r="K1486" s="222"/>
      <c r="L1486" s="44"/>
      <c r="M1486" s="223" t="s">
        <v>1</v>
      </c>
      <c r="N1486" s="224" t="s">
        <v>39</v>
      </c>
      <c r="O1486" s="91"/>
      <c r="P1486" s="225">
        <f>O1486*H1486</f>
        <v>0</v>
      </c>
      <c r="Q1486" s="225">
        <v>0</v>
      </c>
      <c r="R1486" s="225">
        <f>Q1486*H1486</f>
        <v>0</v>
      </c>
      <c r="S1486" s="225">
        <v>0</v>
      </c>
      <c r="T1486" s="226">
        <f>S1486*H1486</f>
        <v>0</v>
      </c>
      <c r="U1486" s="38"/>
      <c r="V1486" s="38"/>
      <c r="W1486" s="38"/>
      <c r="X1486" s="38"/>
      <c r="Y1486" s="38"/>
      <c r="Z1486" s="38"/>
      <c r="AA1486" s="38"/>
      <c r="AB1486" s="38"/>
      <c r="AC1486" s="38"/>
      <c r="AD1486" s="38"/>
      <c r="AE1486" s="38"/>
      <c r="AR1486" s="227" t="s">
        <v>258</v>
      </c>
      <c r="AT1486" s="227" t="s">
        <v>138</v>
      </c>
      <c r="AU1486" s="227" t="s">
        <v>143</v>
      </c>
      <c r="AY1486" s="17" t="s">
        <v>135</v>
      </c>
      <c r="BE1486" s="228">
        <f>IF(N1486="základní",J1486,0)</f>
        <v>0</v>
      </c>
      <c r="BF1486" s="228">
        <f>IF(N1486="snížená",J1486,0)</f>
        <v>0</v>
      </c>
      <c r="BG1486" s="228">
        <f>IF(N1486="zákl. přenesená",J1486,0)</f>
        <v>0</v>
      </c>
      <c r="BH1486" s="228">
        <f>IF(N1486="sníž. přenesená",J1486,0)</f>
        <v>0</v>
      </c>
      <c r="BI1486" s="228">
        <f>IF(N1486="nulová",J1486,0)</f>
        <v>0</v>
      </c>
      <c r="BJ1486" s="17" t="s">
        <v>143</v>
      </c>
      <c r="BK1486" s="228">
        <f>ROUND(I1486*H1486,2)</f>
        <v>0</v>
      </c>
      <c r="BL1486" s="17" t="s">
        <v>258</v>
      </c>
      <c r="BM1486" s="227" t="s">
        <v>1792</v>
      </c>
    </row>
    <row r="1487" s="13" customFormat="1">
      <c r="A1487" s="13"/>
      <c r="B1487" s="229"/>
      <c r="C1487" s="230"/>
      <c r="D1487" s="231" t="s">
        <v>145</v>
      </c>
      <c r="E1487" s="232" t="s">
        <v>1</v>
      </c>
      <c r="F1487" s="233" t="s">
        <v>1793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145</v>
      </c>
      <c r="AU1487" s="239" t="s">
        <v>143</v>
      </c>
      <c r="AV1487" s="13" t="s">
        <v>81</v>
      </c>
      <c r="AW1487" s="13" t="s">
        <v>30</v>
      </c>
      <c r="AX1487" s="13" t="s">
        <v>73</v>
      </c>
      <c r="AY1487" s="239" t="s">
        <v>135</v>
      </c>
    </row>
    <row r="1488" s="14" customFormat="1">
      <c r="A1488" s="14"/>
      <c r="B1488" s="240"/>
      <c r="C1488" s="241"/>
      <c r="D1488" s="231" t="s">
        <v>145</v>
      </c>
      <c r="E1488" s="242" t="s">
        <v>1</v>
      </c>
      <c r="F1488" s="243" t="s">
        <v>680</v>
      </c>
      <c r="G1488" s="241"/>
      <c r="H1488" s="244">
        <v>4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145</v>
      </c>
      <c r="AU1488" s="250" t="s">
        <v>143</v>
      </c>
      <c r="AV1488" s="14" t="s">
        <v>143</v>
      </c>
      <c r="AW1488" s="14" t="s">
        <v>30</v>
      </c>
      <c r="AX1488" s="14" t="s">
        <v>73</v>
      </c>
      <c r="AY1488" s="250" t="s">
        <v>135</v>
      </c>
    </row>
    <row r="1489" s="15" customFormat="1">
      <c r="A1489" s="15"/>
      <c r="B1489" s="251"/>
      <c r="C1489" s="252"/>
      <c r="D1489" s="231" t="s">
        <v>145</v>
      </c>
      <c r="E1489" s="253" t="s">
        <v>1</v>
      </c>
      <c r="F1489" s="254" t="s">
        <v>153</v>
      </c>
      <c r="G1489" s="252"/>
      <c r="H1489" s="255">
        <v>4</v>
      </c>
      <c r="I1489" s="256"/>
      <c r="J1489" s="252"/>
      <c r="K1489" s="252"/>
      <c r="L1489" s="257"/>
      <c r="M1489" s="258"/>
      <c r="N1489" s="259"/>
      <c r="O1489" s="259"/>
      <c r="P1489" s="259"/>
      <c r="Q1489" s="259"/>
      <c r="R1489" s="259"/>
      <c r="S1489" s="259"/>
      <c r="T1489" s="260"/>
      <c r="U1489" s="15"/>
      <c r="V1489" s="15"/>
      <c r="W1489" s="15"/>
      <c r="X1489" s="15"/>
      <c r="Y1489" s="15"/>
      <c r="Z1489" s="15"/>
      <c r="AA1489" s="15"/>
      <c r="AB1489" s="15"/>
      <c r="AC1489" s="15"/>
      <c r="AD1489" s="15"/>
      <c r="AE1489" s="15"/>
      <c r="AT1489" s="261" t="s">
        <v>145</v>
      </c>
      <c r="AU1489" s="261" t="s">
        <v>143</v>
      </c>
      <c r="AV1489" s="15" t="s">
        <v>142</v>
      </c>
      <c r="AW1489" s="15" t="s">
        <v>30</v>
      </c>
      <c r="AX1489" s="15" t="s">
        <v>81</v>
      </c>
      <c r="AY1489" s="261" t="s">
        <v>135</v>
      </c>
    </row>
    <row r="1490" s="2" customFormat="1" ht="16.5" customHeight="1">
      <c r="A1490" s="38"/>
      <c r="B1490" s="39"/>
      <c r="C1490" s="215" t="s">
        <v>1794</v>
      </c>
      <c r="D1490" s="215" t="s">
        <v>138</v>
      </c>
      <c r="E1490" s="216" t="s">
        <v>1795</v>
      </c>
      <c r="F1490" s="217" t="s">
        <v>1796</v>
      </c>
      <c r="G1490" s="218" t="s">
        <v>141</v>
      </c>
      <c r="H1490" s="219">
        <v>4</v>
      </c>
      <c r="I1490" s="220"/>
      <c r="J1490" s="221">
        <f>ROUND(I1490*H1490,2)</f>
        <v>0</v>
      </c>
      <c r="K1490" s="222"/>
      <c r="L1490" s="44"/>
      <c r="M1490" s="223" t="s">
        <v>1</v>
      </c>
      <c r="N1490" s="224" t="s">
        <v>39</v>
      </c>
      <c r="O1490" s="91"/>
      <c r="P1490" s="225">
        <f>O1490*H1490</f>
        <v>0</v>
      </c>
      <c r="Q1490" s="225">
        <v>0</v>
      </c>
      <c r="R1490" s="225">
        <f>Q1490*H1490</f>
        <v>0</v>
      </c>
      <c r="S1490" s="225">
        <v>0</v>
      </c>
      <c r="T1490" s="226">
        <f>S1490*H1490</f>
        <v>0</v>
      </c>
      <c r="U1490" s="38"/>
      <c r="V1490" s="38"/>
      <c r="W1490" s="38"/>
      <c r="X1490" s="38"/>
      <c r="Y1490" s="38"/>
      <c r="Z1490" s="38"/>
      <c r="AA1490" s="38"/>
      <c r="AB1490" s="38"/>
      <c r="AC1490" s="38"/>
      <c r="AD1490" s="38"/>
      <c r="AE1490" s="38"/>
      <c r="AR1490" s="227" t="s">
        <v>258</v>
      </c>
      <c r="AT1490" s="227" t="s">
        <v>138</v>
      </c>
      <c r="AU1490" s="227" t="s">
        <v>143</v>
      </c>
      <c r="AY1490" s="17" t="s">
        <v>135</v>
      </c>
      <c r="BE1490" s="228">
        <f>IF(N1490="základní",J1490,0)</f>
        <v>0</v>
      </c>
      <c r="BF1490" s="228">
        <f>IF(N1490="snížená",J1490,0)</f>
        <v>0</v>
      </c>
      <c r="BG1490" s="228">
        <f>IF(N1490="zákl. přenesená",J1490,0)</f>
        <v>0</v>
      </c>
      <c r="BH1490" s="228">
        <f>IF(N1490="sníž. přenesená",J1490,0)</f>
        <v>0</v>
      </c>
      <c r="BI1490" s="228">
        <f>IF(N1490="nulová",J1490,0)</f>
        <v>0</v>
      </c>
      <c r="BJ1490" s="17" t="s">
        <v>143</v>
      </c>
      <c r="BK1490" s="228">
        <f>ROUND(I1490*H1490,2)</f>
        <v>0</v>
      </c>
      <c r="BL1490" s="17" t="s">
        <v>258</v>
      </c>
      <c r="BM1490" s="227" t="s">
        <v>1797</v>
      </c>
    </row>
    <row r="1491" s="13" customFormat="1">
      <c r="A1491" s="13"/>
      <c r="B1491" s="229"/>
      <c r="C1491" s="230"/>
      <c r="D1491" s="231" t="s">
        <v>145</v>
      </c>
      <c r="E1491" s="232" t="s">
        <v>1</v>
      </c>
      <c r="F1491" s="233" t="s">
        <v>1798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145</v>
      </c>
      <c r="AU1491" s="239" t="s">
        <v>143</v>
      </c>
      <c r="AV1491" s="13" t="s">
        <v>81</v>
      </c>
      <c r="AW1491" s="13" t="s">
        <v>30</v>
      </c>
      <c r="AX1491" s="13" t="s">
        <v>73</v>
      </c>
      <c r="AY1491" s="239" t="s">
        <v>135</v>
      </c>
    </row>
    <row r="1492" s="14" customFormat="1">
      <c r="A1492" s="14"/>
      <c r="B1492" s="240"/>
      <c r="C1492" s="241"/>
      <c r="D1492" s="231" t="s">
        <v>145</v>
      </c>
      <c r="E1492" s="242" t="s">
        <v>1</v>
      </c>
      <c r="F1492" s="243" t="s">
        <v>1799</v>
      </c>
      <c r="G1492" s="241"/>
      <c r="H1492" s="244">
        <v>3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145</v>
      </c>
      <c r="AU1492" s="250" t="s">
        <v>143</v>
      </c>
      <c r="AV1492" s="14" t="s">
        <v>143</v>
      </c>
      <c r="AW1492" s="14" t="s">
        <v>30</v>
      </c>
      <c r="AX1492" s="14" t="s">
        <v>73</v>
      </c>
      <c r="AY1492" s="250" t="s">
        <v>135</v>
      </c>
    </row>
    <row r="1493" s="13" customFormat="1">
      <c r="A1493" s="13"/>
      <c r="B1493" s="229"/>
      <c r="C1493" s="230"/>
      <c r="D1493" s="231" t="s">
        <v>145</v>
      </c>
      <c r="E1493" s="232" t="s">
        <v>1</v>
      </c>
      <c r="F1493" s="233" t="s">
        <v>1800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145</v>
      </c>
      <c r="AU1493" s="239" t="s">
        <v>143</v>
      </c>
      <c r="AV1493" s="13" t="s">
        <v>81</v>
      </c>
      <c r="AW1493" s="13" t="s">
        <v>30</v>
      </c>
      <c r="AX1493" s="13" t="s">
        <v>73</v>
      </c>
      <c r="AY1493" s="239" t="s">
        <v>135</v>
      </c>
    </row>
    <row r="1494" s="14" customFormat="1">
      <c r="A1494" s="14"/>
      <c r="B1494" s="240"/>
      <c r="C1494" s="241"/>
      <c r="D1494" s="231" t="s">
        <v>145</v>
      </c>
      <c r="E1494" s="242" t="s">
        <v>1</v>
      </c>
      <c r="F1494" s="243" t="s">
        <v>81</v>
      </c>
      <c r="G1494" s="241"/>
      <c r="H1494" s="244">
        <v>1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145</v>
      </c>
      <c r="AU1494" s="250" t="s">
        <v>143</v>
      </c>
      <c r="AV1494" s="14" t="s">
        <v>143</v>
      </c>
      <c r="AW1494" s="14" t="s">
        <v>30</v>
      </c>
      <c r="AX1494" s="14" t="s">
        <v>73</v>
      </c>
      <c r="AY1494" s="250" t="s">
        <v>135</v>
      </c>
    </row>
    <row r="1495" s="15" customFormat="1">
      <c r="A1495" s="15"/>
      <c r="B1495" s="251"/>
      <c r="C1495" s="252"/>
      <c r="D1495" s="231" t="s">
        <v>145</v>
      </c>
      <c r="E1495" s="253" t="s">
        <v>1</v>
      </c>
      <c r="F1495" s="254" t="s">
        <v>153</v>
      </c>
      <c r="G1495" s="252"/>
      <c r="H1495" s="255">
        <v>4</v>
      </c>
      <c r="I1495" s="256"/>
      <c r="J1495" s="252"/>
      <c r="K1495" s="252"/>
      <c r="L1495" s="257"/>
      <c r="M1495" s="258"/>
      <c r="N1495" s="259"/>
      <c r="O1495" s="259"/>
      <c r="P1495" s="259"/>
      <c r="Q1495" s="259"/>
      <c r="R1495" s="259"/>
      <c r="S1495" s="259"/>
      <c r="T1495" s="260"/>
      <c r="U1495" s="15"/>
      <c r="V1495" s="15"/>
      <c r="W1495" s="15"/>
      <c r="X1495" s="15"/>
      <c r="Y1495" s="15"/>
      <c r="Z1495" s="15"/>
      <c r="AA1495" s="15"/>
      <c r="AB1495" s="15"/>
      <c r="AC1495" s="15"/>
      <c r="AD1495" s="15"/>
      <c r="AE1495" s="15"/>
      <c r="AT1495" s="261" t="s">
        <v>145</v>
      </c>
      <c r="AU1495" s="261" t="s">
        <v>143</v>
      </c>
      <c r="AV1495" s="15" t="s">
        <v>142</v>
      </c>
      <c r="AW1495" s="15" t="s">
        <v>30</v>
      </c>
      <c r="AX1495" s="15" t="s">
        <v>81</v>
      </c>
      <c r="AY1495" s="261" t="s">
        <v>135</v>
      </c>
    </row>
    <row r="1496" s="2" customFormat="1" ht="16.5" customHeight="1">
      <c r="A1496" s="38"/>
      <c r="B1496" s="39"/>
      <c r="C1496" s="215" t="s">
        <v>1801</v>
      </c>
      <c r="D1496" s="215" t="s">
        <v>138</v>
      </c>
      <c r="E1496" s="216" t="s">
        <v>1802</v>
      </c>
      <c r="F1496" s="217" t="s">
        <v>1803</v>
      </c>
      <c r="G1496" s="218" t="s">
        <v>141</v>
      </c>
      <c r="H1496" s="219">
        <v>1</v>
      </c>
      <c r="I1496" s="220"/>
      <c r="J1496" s="221">
        <f>ROUND(I1496*H1496,2)</f>
        <v>0</v>
      </c>
      <c r="K1496" s="222"/>
      <c r="L1496" s="44"/>
      <c r="M1496" s="223" t="s">
        <v>1</v>
      </c>
      <c r="N1496" s="224" t="s">
        <v>39</v>
      </c>
      <c r="O1496" s="91"/>
      <c r="P1496" s="225">
        <f>O1496*H1496</f>
        <v>0</v>
      </c>
      <c r="Q1496" s="225">
        <v>0</v>
      </c>
      <c r="R1496" s="225">
        <f>Q1496*H1496</f>
        <v>0</v>
      </c>
      <c r="S1496" s="225">
        <v>0</v>
      </c>
      <c r="T1496" s="226">
        <f>S1496*H1496</f>
        <v>0</v>
      </c>
      <c r="U1496" s="38"/>
      <c r="V1496" s="38"/>
      <c r="W1496" s="38"/>
      <c r="X1496" s="38"/>
      <c r="Y1496" s="38"/>
      <c r="Z1496" s="38"/>
      <c r="AA1496" s="38"/>
      <c r="AB1496" s="38"/>
      <c r="AC1496" s="38"/>
      <c r="AD1496" s="38"/>
      <c r="AE1496" s="38"/>
      <c r="AR1496" s="227" t="s">
        <v>258</v>
      </c>
      <c r="AT1496" s="227" t="s">
        <v>138</v>
      </c>
      <c r="AU1496" s="227" t="s">
        <v>143</v>
      </c>
      <c r="AY1496" s="17" t="s">
        <v>135</v>
      </c>
      <c r="BE1496" s="228">
        <f>IF(N1496="základní",J1496,0)</f>
        <v>0</v>
      </c>
      <c r="BF1496" s="228">
        <f>IF(N1496="snížená",J1496,0)</f>
        <v>0</v>
      </c>
      <c r="BG1496" s="228">
        <f>IF(N1496="zákl. přenesená",J1496,0)</f>
        <v>0</v>
      </c>
      <c r="BH1496" s="228">
        <f>IF(N1496="sníž. přenesená",J1496,0)</f>
        <v>0</v>
      </c>
      <c r="BI1496" s="228">
        <f>IF(N1496="nulová",J1496,0)</f>
        <v>0</v>
      </c>
      <c r="BJ1496" s="17" t="s">
        <v>143</v>
      </c>
      <c r="BK1496" s="228">
        <f>ROUND(I1496*H1496,2)</f>
        <v>0</v>
      </c>
      <c r="BL1496" s="17" t="s">
        <v>258</v>
      </c>
      <c r="BM1496" s="227" t="s">
        <v>1804</v>
      </c>
    </row>
    <row r="1497" s="13" customFormat="1">
      <c r="A1497" s="13"/>
      <c r="B1497" s="229"/>
      <c r="C1497" s="230"/>
      <c r="D1497" s="231" t="s">
        <v>145</v>
      </c>
      <c r="E1497" s="232" t="s">
        <v>1</v>
      </c>
      <c r="F1497" s="233" t="s">
        <v>339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145</v>
      </c>
      <c r="AU1497" s="239" t="s">
        <v>143</v>
      </c>
      <c r="AV1497" s="13" t="s">
        <v>81</v>
      </c>
      <c r="AW1497" s="13" t="s">
        <v>30</v>
      </c>
      <c r="AX1497" s="13" t="s">
        <v>73</v>
      </c>
      <c r="AY1497" s="239" t="s">
        <v>135</v>
      </c>
    </row>
    <row r="1498" s="14" customFormat="1">
      <c r="A1498" s="14"/>
      <c r="B1498" s="240"/>
      <c r="C1498" s="241"/>
      <c r="D1498" s="231" t="s">
        <v>145</v>
      </c>
      <c r="E1498" s="242" t="s">
        <v>1</v>
      </c>
      <c r="F1498" s="243" t="s">
        <v>81</v>
      </c>
      <c r="G1498" s="241"/>
      <c r="H1498" s="244">
        <v>1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145</v>
      </c>
      <c r="AU1498" s="250" t="s">
        <v>143</v>
      </c>
      <c r="AV1498" s="14" t="s">
        <v>143</v>
      </c>
      <c r="AW1498" s="14" t="s">
        <v>30</v>
      </c>
      <c r="AX1498" s="14" t="s">
        <v>81</v>
      </c>
      <c r="AY1498" s="250" t="s">
        <v>135</v>
      </c>
    </row>
    <row r="1499" s="2" customFormat="1" ht="24.15" customHeight="1">
      <c r="A1499" s="38"/>
      <c r="B1499" s="39"/>
      <c r="C1499" s="215" t="s">
        <v>1805</v>
      </c>
      <c r="D1499" s="215" t="s">
        <v>138</v>
      </c>
      <c r="E1499" s="216" t="s">
        <v>1806</v>
      </c>
      <c r="F1499" s="217" t="s">
        <v>1807</v>
      </c>
      <c r="G1499" s="218" t="s">
        <v>166</v>
      </c>
      <c r="H1499" s="219">
        <v>18.878</v>
      </c>
      <c r="I1499" s="220"/>
      <c r="J1499" s="221">
        <f>ROUND(I1499*H1499,2)</f>
        <v>0</v>
      </c>
      <c r="K1499" s="222"/>
      <c r="L1499" s="44"/>
      <c r="M1499" s="223" t="s">
        <v>1</v>
      </c>
      <c r="N1499" s="224" t="s">
        <v>39</v>
      </c>
      <c r="O1499" s="91"/>
      <c r="P1499" s="225">
        <f>O1499*H1499</f>
        <v>0</v>
      </c>
      <c r="Q1499" s="225">
        <v>5.0000000000000002E-05</v>
      </c>
      <c r="R1499" s="225">
        <f>Q1499*H1499</f>
        <v>0.00094390000000000001</v>
      </c>
      <c r="S1499" s="225">
        <v>0</v>
      </c>
      <c r="T1499" s="226">
        <f>S1499*H1499</f>
        <v>0</v>
      </c>
      <c r="U1499" s="38"/>
      <c r="V1499" s="38"/>
      <c r="W1499" s="38"/>
      <c r="X1499" s="38"/>
      <c r="Y1499" s="38"/>
      <c r="Z1499" s="38"/>
      <c r="AA1499" s="38"/>
      <c r="AB1499" s="38"/>
      <c r="AC1499" s="38"/>
      <c r="AD1499" s="38"/>
      <c r="AE1499" s="38"/>
      <c r="AR1499" s="227" t="s">
        <v>258</v>
      </c>
      <c r="AT1499" s="227" t="s">
        <v>138</v>
      </c>
      <c r="AU1499" s="227" t="s">
        <v>143</v>
      </c>
      <c r="AY1499" s="17" t="s">
        <v>135</v>
      </c>
      <c r="BE1499" s="228">
        <f>IF(N1499="základní",J1499,0)</f>
        <v>0</v>
      </c>
      <c r="BF1499" s="228">
        <f>IF(N1499="snížená",J1499,0)</f>
        <v>0</v>
      </c>
      <c r="BG1499" s="228">
        <f>IF(N1499="zákl. přenesená",J1499,0)</f>
        <v>0</v>
      </c>
      <c r="BH1499" s="228">
        <f>IF(N1499="sníž. přenesená",J1499,0)</f>
        <v>0</v>
      </c>
      <c r="BI1499" s="228">
        <f>IF(N1499="nulová",J1499,0)</f>
        <v>0</v>
      </c>
      <c r="BJ1499" s="17" t="s">
        <v>143</v>
      </c>
      <c r="BK1499" s="228">
        <f>ROUND(I1499*H1499,2)</f>
        <v>0</v>
      </c>
      <c r="BL1499" s="17" t="s">
        <v>258</v>
      </c>
      <c r="BM1499" s="227" t="s">
        <v>1808</v>
      </c>
    </row>
    <row r="1500" s="14" customFormat="1">
      <c r="A1500" s="14"/>
      <c r="B1500" s="240"/>
      <c r="C1500" s="241"/>
      <c r="D1500" s="231" t="s">
        <v>145</v>
      </c>
      <c r="E1500" s="242" t="s">
        <v>1</v>
      </c>
      <c r="F1500" s="243" t="s">
        <v>257</v>
      </c>
      <c r="G1500" s="241"/>
      <c r="H1500" s="244">
        <v>18.878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145</v>
      </c>
      <c r="AU1500" s="250" t="s">
        <v>143</v>
      </c>
      <c r="AV1500" s="14" t="s">
        <v>143</v>
      </c>
      <c r="AW1500" s="14" t="s">
        <v>30</v>
      </c>
      <c r="AX1500" s="14" t="s">
        <v>81</v>
      </c>
      <c r="AY1500" s="250" t="s">
        <v>135</v>
      </c>
    </row>
    <row r="1501" s="2" customFormat="1" ht="24.15" customHeight="1">
      <c r="A1501" s="38"/>
      <c r="B1501" s="39"/>
      <c r="C1501" s="215" t="s">
        <v>1809</v>
      </c>
      <c r="D1501" s="215" t="s">
        <v>138</v>
      </c>
      <c r="E1501" s="216" t="s">
        <v>1810</v>
      </c>
      <c r="F1501" s="217" t="s">
        <v>1811</v>
      </c>
      <c r="G1501" s="218" t="s">
        <v>324</v>
      </c>
      <c r="H1501" s="219">
        <v>4</v>
      </c>
      <c r="I1501" s="220"/>
      <c r="J1501" s="221">
        <f>ROUND(I1501*H1501,2)</f>
        <v>0</v>
      </c>
      <c r="K1501" s="222"/>
      <c r="L1501" s="44"/>
      <c r="M1501" s="223" t="s">
        <v>1</v>
      </c>
      <c r="N1501" s="224" t="s">
        <v>39</v>
      </c>
      <c r="O1501" s="91"/>
      <c r="P1501" s="225">
        <f>O1501*H1501</f>
        <v>0</v>
      </c>
      <c r="Q1501" s="225">
        <v>0.002</v>
      </c>
      <c r="R1501" s="225">
        <f>Q1501*H1501</f>
        <v>0.0080000000000000002</v>
      </c>
      <c r="S1501" s="225">
        <v>0</v>
      </c>
      <c r="T1501" s="226">
        <f>S1501*H1501</f>
        <v>0</v>
      </c>
      <c r="U1501" s="38"/>
      <c r="V1501" s="38"/>
      <c r="W1501" s="38"/>
      <c r="X1501" s="38"/>
      <c r="Y1501" s="38"/>
      <c r="Z1501" s="38"/>
      <c r="AA1501" s="38"/>
      <c r="AB1501" s="38"/>
      <c r="AC1501" s="38"/>
      <c r="AD1501" s="38"/>
      <c r="AE1501" s="38"/>
      <c r="AR1501" s="227" t="s">
        <v>258</v>
      </c>
      <c r="AT1501" s="227" t="s">
        <v>138</v>
      </c>
      <c r="AU1501" s="227" t="s">
        <v>143</v>
      </c>
      <c r="AY1501" s="17" t="s">
        <v>135</v>
      </c>
      <c r="BE1501" s="228">
        <f>IF(N1501="základní",J1501,0)</f>
        <v>0</v>
      </c>
      <c r="BF1501" s="228">
        <f>IF(N1501="snížená",J1501,0)</f>
        <v>0</v>
      </c>
      <c r="BG1501" s="228">
        <f>IF(N1501="zákl. přenesená",J1501,0)</f>
        <v>0</v>
      </c>
      <c r="BH1501" s="228">
        <f>IF(N1501="sníž. přenesená",J1501,0)</f>
        <v>0</v>
      </c>
      <c r="BI1501" s="228">
        <f>IF(N1501="nulová",J1501,0)</f>
        <v>0</v>
      </c>
      <c r="BJ1501" s="17" t="s">
        <v>143</v>
      </c>
      <c r="BK1501" s="228">
        <f>ROUND(I1501*H1501,2)</f>
        <v>0</v>
      </c>
      <c r="BL1501" s="17" t="s">
        <v>258</v>
      </c>
      <c r="BM1501" s="227" t="s">
        <v>1812</v>
      </c>
    </row>
    <row r="1502" s="14" customFormat="1">
      <c r="A1502" s="14"/>
      <c r="B1502" s="240"/>
      <c r="C1502" s="241"/>
      <c r="D1502" s="231" t="s">
        <v>145</v>
      </c>
      <c r="E1502" s="242" t="s">
        <v>1</v>
      </c>
      <c r="F1502" s="243" t="s">
        <v>1813</v>
      </c>
      <c r="G1502" s="241"/>
      <c r="H1502" s="244">
        <v>4</v>
      </c>
      <c r="I1502" s="245"/>
      <c r="J1502" s="241"/>
      <c r="K1502" s="241"/>
      <c r="L1502" s="246"/>
      <c r="M1502" s="247"/>
      <c r="N1502" s="248"/>
      <c r="O1502" s="248"/>
      <c r="P1502" s="248"/>
      <c r="Q1502" s="248"/>
      <c r="R1502" s="248"/>
      <c r="S1502" s="248"/>
      <c r="T1502" s="249"/>
      <c r="U1502" s="14"/>
      <c r="V1502" s="14"/>
      <c r="W1502" s="14"/>
      <c r="X1502" s="14"/>
      <c r="Y1502" s="14"/>
      <c r="Z1502" s="14"/>
      <c r="AA1502" s="14"/>
      <c r="AB1502" s="14"/>
      <c r="AC1502" s="14"/>
      <c r="AD1502" s="14"/>
      <c r="AE1502" s="14"/>
      <c r="AT1502" s="250" t="s">
        <v>145</v>
      </c>
      <c r="AU1502" s="250" t="s">
        <v>143</v>
      </c>
      <c r="AV1502" s="14" t="s">
        <v>143</v>
      </c>
      <c r="AW1502" s="14" t="s">
        <v>30</v>
      </c>
      <c r="AX1502" s="14" t="s">
        <v>81</v>
      </c>
      <c r="AY1502" s="250" t="s">
        <v>135</v>
      </c>
    </row>
    <row r="1503" s="2" customFormat="1" ht="24.15" customHeight="1">
      <c r="A1503" s="38"/>
      <c r="B1503" s="39"/>
      <c r="C1503" s="215" t="s">
        <v>1814</v>
      </c>
      <c r="D1503" s="215" t="s">
        <v>138</v>
      </c>
      <c r="E1503" s="216" t="s">
        <v>1815</v>
      </c>
      <c r="F1503" s="217" t="s">
        <v>1816</v>
      </c>
      <c r="G1503" s="218" t="s">
        <v>149</v>
      </c>
      <c r="H1503" s="219">
        <v>0.745</v>
      </c>
      <c r="I1503" s="220"/>
      <c r="J1503" s="221">
        <f>ROUND(I1503*H1503,2)</f>
        <v>0</v>
      </c>
      <c r="K1503" s="222"/>
      <c r="L1503" s="44"/>
      <c r="M1503" s="223" t="s">
        <v>1</v>
      </c>
      <c r="N1503" s="224" t="s">
        <v>39</v>
      </c>
      <c r="O1503" s="91"/>
      <c r="P1503" s="225">
        <f>O1503*H1503</f>
        <v>0</v>
      </c>
      <c r="Q1503" s="225">
        <v>0</v>
      </c>
      <c r="R1503" s="225">
        <f>Q1503*H1503</f>
        <v>0</v>
      </c>
      <c r="S1503" s="225">
        <v>0</v>
      </c>
      <c r="T1503" s="226">
        <f>S1503*H1503</f>
        <v>0</v>
      </c>
      <c r="U1503" s="38"/>
      <c r="V1503" s="38"/>
      <c r="W1503" s="38"/>
      <c r="X1503" s="38"/>
      <c r="Y1503" s="38"/>
      <c r="Z1503" s="38"/>
      <c r="AA1503" s="38"/>
      <c r="AB1503" s="38"/>
      <c r="AC1503" s="38"/>
      <c r="AD1503" s="38"/>
      <c r="AE1503" s="38"/>
      <c r="AR1503" s="227" t="s">
        <v>258</v>
      </c>
      <c r="AT1503" s="227" t="s">
        <v>138</v>
      </c>
      <c r="AU1503" s="227" t="s">
        <v>143</v>
      </c>
      <c r="AY1503" s="17" t="s">
        <v>135</v>
      </c>
      <c r="BE1503" s="228">
        <f>IF(N1503="základní",J1503,0)</f>
        <v>0</v>
      </c>
      <c r="BF1503" s="228">
        <f>IF(N1503="snížená",J1503,0)</f>
        <v>0</v>
      </c>
      <c r="BG1503" s="228">
        <f>IF(N1503="zákl. přenesená",J1503,0)</f>
        <v>0</v>
      </c>
      <c r="BH1503" s="228">
        <f>IF(N1503="sníž. přenesená",J1503,0)</f>
        <v>0</v>
      </c>
      <c r="BI1503" s="228">
        <f>IF(N1503="nulová",J1503,0)</f>
        <v>0</v>
      </c>
      <c r="BJ1503" s="17" t="s">
        <v>143</v>
      </c>
      <c r="BK1503" s="228">
        <f>ROUND(I1503*H1503,2)</f>
        <v>0</v>
      </c>
      <c r="BL1503" s="17" t="s">
        <v>258</v>
      </c>
      <c r="BM1503" s="227" t="s">
        <v>1817</v>
      </c>
    </row>
    <row r="1504" s="2" customFormat="1" ht="33" customHeight="1">
      <c r="A1504" s="38"/>
      <c r="B1504" s="39"/>
      <c r="C1504" s="215" t="s">
        <v>1818</v>
      </c>
      <c r="D1504" s="215" t="s">
        <v>138</v>
      </c>
      <c r="E1504" s="216" t="s">
        <v>1819</v>
      </c>
      <c r="F1504" s="217" t="s">
        <v>1820</v>
      </c>
      <c r="G1504" s="218" t="s">
        <v>149</v>
      </c>
      <c r="H1504" s="219">
        <v>2.2349999999999999</v>
      </c>
      <c r="I1504" s="220"/>
      <c r="J1504" s="221">
        <f>ROUND(I1504*H1504,2)</f>
        <v>0</v>
      </c>
      <c r="K1504" s="222"/>
      <c r="L1504" s="44"/>
      <c r="M1504" s="223" t="s">
        <v>1</v>
      </c>
      <c r="N1504" s="224" t="s">
        <v>39</v>
      </c>
      <c r="O1504" s="91"/>
      <c r="P1504" s="225">
        <f>O1504*H1504</f>
        <v>0</v>
      </c>
      <c r="Q1504" s="225">
        <v>0</v>
      </c>
      <c r="R1504" s="225">
        <f>Q1504*H1504</f>
        <v>0</v>
      </c>
      <c r="S1504" s="225">
        <v>0</v>
      </c>
      <c r="T1504" s="226">
        <f>S1504*H1504</f>
        <v>0</v>
      </c>
      <c r="U1504" s="38"/>
      <c r="V1504" s="38"/>
      <c r="W1504" s="38"/>
      <c r="X1504" s="38"/>
      <c r="Y1504" s="38"/>
      <c r="Z1504" s="38"/>
      <c r="AA1504" s="38"/>
      <c r="AB1504" s="38"/>
      <c r="AC1504" s="38"/>
      <c r="AD1504" s="38"/>
      <c r="AE1504" s="38"/>
      <c r="AR1504" s="227" t="s">
        <v>258</v>
      </c>
      <c r="AT1504" s="227" t="s">
        <v>138</v>
      </c>
      <c r="AU1504" s="227" t="s">
        <v>143</v>
      </c>
      <c r="AY1504" s="17" t="s">
        <v>135</v>
      </c>
      <c r="BE1504" s="228">
        <f>IF(N1504="základní",J1504,0)</f>
        <v>0</v>
      </c>
      <c r="BF1504" s="228">
        <f>IF(N1504="snížená",J1504,0)</f>
        <v>0</v>
      </c>
      <c r="BG1504" s="228">
        <f>IF(N1504="zákl. přenesená",J1504,0)</f>
        <v>0</v>
      </c>
      <c r="BH1504" s="228">
        <f>IF(N1504="sníž. přenesená",J1504,0)</f>
        <v>0</v>
      </c>
      <c r="BI1504" s="228">
        <f>IF(N1504="nulová",J1504,0)</f>
        <v>0</v>
      </c>
      <c r="BJ1504" s="17" t="s">
        <v>143</v>
      </c>
      <c r="BK1504" s="228">
        <f>ROUND(I1504*H1504,2)</f>
        <v>0</v>
      </c>
      <c r="BL1504" s="17" t="s">
        <v>258</v>
      </c>
      <c r="BM1504" s="227" t="s">
        <v>1821</v>
      </c>
    </row>
    <row r="1505" s="14" customFormat="1">
      <c r="A1505" s="14"/>
      <c r="B1505" s="240"/>
      <c r="C1505" s="241"/>
      <c r="D1505" s="231" t="s">
        <v>145</v>
      </c>
      <c r="E1505" s="241"/>
      <c r="F1505" s="243" t="s">
        <v>1822</v>
      </c>
      <c r="G1505" s="241"/>
      <c r="H1505" s="244">
        <v>2.2349999999999999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145</v>
      </c>
      <c r="AU1505" s="250" t="s">
        <v>143</v>
      </c>
      <c r="AV1505" s="14" t="s">
        <v>143</v>
      </c>
      <c r="AW1505" s="14" t="s">
        <v>4</v>
      </c>
      <c r="AX1505" s="14" t="s">
        <v>81</v>
      </c>
      <c r="AY1505" s="250" t="s">
        <v>135</v>
      </c>
    </row>
    <row r="1506" s="12" customFormat="1" ht="22.8" customHeight="1">
      <c r="A1506" s="12"/>
      <c r="B1506" s="199"/>
      <c r="C1506" s="200"/>
      <c r="D1506" s="201" t="s">
        <v>72</v>
      </c>
      <c r="E1506" s="213" t="s">
        <v>1823</v>
      </c>
      <c r="F1506" s="213" t="s">
        <v>1824</v>
      </c>
      <c r="G1506" s="200"/>
      <c r="H1506" s="200"/>
      <c r="I1506" s="203"/>
      <c r="J1506" s="214">
        <f>BK1506</f>
        <v>0</v>
      </c>
      <c r="K1506" s="200"/>
      <c r="L1506" s="205"/>
      <c r="M1506" s="206"/>
      <c r="N1506" s="207"/>
      <c r="O1506" s="207"/>
      <c r="P1506" s="208">
        <f>SUM(P1507:P1688)</f>
        <v>0</v>
      </c>
      <c r="Q1506" s="207"/>
      <c r="R1506" s="208">
        <f>SUM(R1507:R1688)</f>
        <v>0.012186600000000001</v>
      </c>
      <c r="S1506" s="207"/>
      <c r="T1506" s="209">
        <f>SUM(T1507:T1688)</f>
        <v>0</v>
      </c>
      <c r="U1506" s="12"/>
      <c r="V1506" s="12"/>
      <c r="W1506" s="12"/>
      <c r="X1506" s="12"/>
      <c r="Y1506" s="12"/>
      <c r="Z1506" s="12"/>
      <c r="AA1506" s="12"/>
      <c r="AB1506" s="12"/>
      <c r="AC1506" s="12"/>
      <c r="AD1506" s="12"/>
      <c r="AE1506" s="12"/>
      <c r="AR1506" s="210" t="s">
        <v>143</v>
      </c>
      <c r="AT1506" s="211" t="s">
        <v>72</v>
      </c>
      <c r="AU1506" s="211" t="s">
        <v>81</v>
      </c>
      <c r="AY1506" s="210" t="s">
        <v>135</v>
      </c>
      <c r="BK1506" s="212">
        <f>SUM(BK1507:BK1688)</f>
        <v>0</v>
      </c>
    </row>
    <row r="1507" s="2" customFormat="1" ht="24.15" customHeight="1">
      <c r="A1507" s="38"/>
      <c r="B1507" s="39"/>
      <c r="C1507" s="215" t="s">
        <v>1825</v>
      </c>
      <c r="D1507" s="215" t="s">
        <v>138</v>
      </c>
      <c r="E1507" s="216" t="s">
        <v>1826</v>
      </c>
      <c r="F1507" s="217" t="s">
        <v>1827</v>
      </c>
      <c r="G1507" s="218" t="s">
        <v>166</v>
      </c>
      <c r="H1507" s="219">
        <v>9.5</v>
      </c>
      <c r="I1507" s="220"/>
      <c r="J1507" s="221">
        <f>ROUND(I1507*H1507,2)</f>
        <v>0</v>
      </c>
      <c r="K1507" s="222"/>
      <c r="L1507" s="44"/>
      <c r="M1507" s="223" t="s">
        <v>1</v>
      </c>
      <c r="N1507" s="224" t="s">
        <v>39</v>
      </c>
      <c r="O1507" s="91"/>
      <c r="P1507" s="225">
        <f>O1507*H1507</f>
        <v>0</v>
      </c>
      <c r="Q1507" s="225">
        <v>8.0000000000000007E-05</v>
      </c>
      <c r="R1507" s="225">
        <f>Q1507*H1507</f>
        <v>0.00076000000000000004</v>
      </c>
      <c r="S1507" s="225">
        <v>0</v>
      </c>
      <c r="T1507" s="226">
        <f>S1507*H1507</f>
        <v>0</v>
      </c>
      <c r="U1507" s="38"/>
      <c r="V1507" s="38"/>
      <c r="W1507" s="38"/>
      <c r="X1507" s="38"/>
      <c r="Y1507" s="38"/>
      <c r="Z1507" s="38"/>
      <c r="AA1507" s="38"/>
      <c r="AB1507" s="38"/>
      <c r="AC1507" s="38"/>
      <c r="AD1507" s="38"/>
      <c r="AE1507" s="38"/>
      <c r="AR1507" s="227" t="s">
        <v>258</v>
      </c>
      <c r="AT1507" s="227" t="s">
        <v>138</v>
      </c>
      <c r="AU1507" s="227" t="s">
        <v>143</v>
      </c>
      <c r="AY1507" s="17" t="s">
        <v>135</v>
      </c>
      <c r="BE1507" s="228">
        <f>IF(N1507="základní",J1507,0)</f>
        <v>0</v>
      </c>
      <c r="BF1507" s="228">
        <f>IF(N1507="snížená",J1507,0)</f>
        <v>0</v>
      </c>
      <c r="BG1507" s="228">
        <f>IF(N1507="zákl. přenesená",J1507,0)</f>
        <v>0</v>
      </c>
      <c r="BH1507" s="228">
        <f>IF(N1507="sníž. přenesená",J1507,0)</f>
        <v>0</v>
      </c>
      <c r="BI1507" s="228">
        <f>IF(N1507="nulová",J1507,0)</f>
        <v>0</v>
      </c>
      <c r="BJ1507" s="17" t="s">
        <v>143</v>
      </c>
      <c r="BK1507" s="228">
        <f>ROUND(I1507*H1507,2)</f>
        <v>0</v>
      </c>
      <c r="BL1507" s="17" t="s">
        <v>258</v>
      </c>
      <c r="BM1507" s="227" t="s">
        <v>1828</v>
      </c>
    </row>
    <row r="1508" s="13" customFormat="1">
      <c r="A1508" s="13"/>
      <c r="B1508" s="229"/>
      <c r="C1508" s="230"/>
      <c r="D1508" s="231" t="s">
        <v>145</v>
      </c>
      <c r="E1508" s="232" t="s">
        <v>1</v>
      </c>
      <c r="F1508" s="233" t="s">
        <v>1829</v>
      </c>
      <c r="G1508" s="230"/>
      <c r="H1508" s="232" t="s">
        <v>1</v>
      </c>
      <c r="I1508" s="234"/>
      <c r="J1508" s="230"/>
      <c r="K1508" s="230"/>
      <c r="L1508" s="235"/>
      <c r="M1508" s="236"/>
      <c r="N1508" s="237"/>
      <c r="O1508" s="237"/>
      <c r="P1508" s="237"/>
      <c r="Q1508" s="237"/>
      <c r="R1508" s="237"/>
      <c r="S1508" s="237"/>
      <c r="T1508" s="23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9" t="s">
        <v>145</v>
      </c>
      <c r="AU1508" s="239" t="s">
        <v>143</v>
      </c>
      <c r="AV1508" s="13" t="s">
        <v>81</v>
      </c>
      <c r="AW1508" s="13" t="s">
        <v>30</v>
      </c>
      <c r="AX1508" s="13" t="s">
        <v>73</v>
      </c>
      <c r="AY1508" s="239" t="s">
        <v>135</v>
      </c>
    </row>
    <row r="1509" s="13" customFormat="1">
      <c r="A1509" s="13"/>
      <c r="B1509" s="229"/>
      <c r="C1509" s="230"/>
      <c r="D1509" s="231" t="s">
        <v>145</v>
      </c>
      <c r="E1509" s="232" t="s">
        <v>1</v>
      </c>
      <c r="F1509" s="233" t="s">
        <v>1477</v>
      </c>
      <c r="G1509" s="230"/>
      <c r="H1509" s="232" t="s">
        <v>1</v>
      </c>
      <c r="I1509" s="234"/>
      <c r="J1509" s="230"/>
      <c r="K1509" s="230"/>
      <c r="L1509" s="235"/>
      <c r="M1509" s="236"/>
      <c r="N1509" s="237"/>
      <c r="O1509" s="237"/>
      <c r="P1509" s="237"/>
      <c r="Q1509" s="237"/>
      <c r="R1509" s="237"/>
      <c r="S1509" s="237"/>
      <c r="T1509" s="238"/>
      <c r="U1509" s="13"/>
      <c r="V1509" s="13"/>
      <c r="W1509" s="13"/>
      <c r="X1509" s="13"/>
      <c r="Y1509" s="13"/>
      <c r="Z1509" s="13"/>
      <c r="AA1509" s="13"/>
      <c r="AB1509" s="13"/>
      <c r="AC1509" s="13"/>
      <c r="AD1509" s="13"/>
      <c r="AE1509" s="13"/>
      <c r="AT1509" s="239" t="s">
        <v>145</v>
      </c>
      <c r="AU1509" s="239" t="s">
        <v>143</v>
      </c>
      <c r="AV1509" s="13" t="s">
        <v>81</v>
      </c>
      <c r="AW1509" s="13" t="s">
        <v>30</v>
      </c>
      <c r="AX1509" s="13" t="s">
        <v>73</v>
      </c>
      <c r="AY1509" s="239" t="s">
        <v>135</v>
      </c>
    </row>
    <row r="1510" s="14" customFormat="1">
      <c r="A1510" s="14"/>
      <c r="B1510" s="240"/>
      <c r="C1510" s="241"/>
      <c r="D1510" s="231" t="s">
        <v>145</v>
      </c>
      <c r="E1510" s="242" t="s">
        <v>1</v>
      </c>
      <c r="F1510" s="243" t="s">
        <v>1830</v>
      </c>
      <c r="G1510" s="241"/>
      <c r="H1510" s="244">
        <v>2</v>
      </c>
      <c r="I1510" s="245"/>
      <c r="J1510" s="241"/>
      <c r="K1510" s="241"/>
      <c r="L1510" s="246"/>
      <c r="M1510" s="247"/>
      <c r="N1510" s="248"/>
      <c r="O1510" s="248"/>
      <c r="P1510" s="248"/>
      <c r="Q1510" s="248"/>
      <c r="R1510" s="248"/>
      <c r="S1510" s="248"/>
      <c r="T1510" s="249"/>
      <c r="U1510" s="14"/>
      <c r="V1510" s="14"/>
      <c r="W1510" s="14"/>
      <c r="X1510" s="14"/>
      <c r="Y1510" s="14"/>
      <c r="Z1510" s="14"/>
      <c r="AA1510" s="14"/>
      <c r="AB1510" s="14"/>
      <c r="AC1510" s="14"/>
      <c r="AD1510" s="14"/>
      <c r="AE1510" s="14"/>
      <c r="AT1510" s="250" t="s">
        <v>145</v>
      </c>
      <c r="AU1510" s="250" t="s">
        <v>143</v>
      </c>
      <c r="AV1510" s="14" t="s">
        <v>143</v>
      </c>
      <c r="AW1510" s="14" t="s">
        <v>30</v>
      </c>
      <c r="AX1510" s="14" t="s">
        <v>73</v>
      </c>
      <c r="AY1510" s="250" t="s">
        <v>135</v>
      </c>
    </row>
    <row r="1511" s="13" customFormat="1">
      <c r="A1511" s="13"/>
      <c r="B1511" s="229"/>
      <c r="C1511" s="230"/>
      <c r="D1511" s="231" t="s">
        <v>145</v>
      </c>
      <c r="E1511" s="232" t="s">
        <v>1</v>
      </c>
      <c r="F1511" s="233" t="s">
        <v>176</v>
      </c>
      <c r="G1511" s="230"/>
      <c r="H1511" s="232" t="s">
        <v>1</v>
      </c>
      <c r="I1511" s="234"/>
      <c r="J1511" s="230"/>
      <c r="K1511" s="230"/>
      <c r="L1511" s="235"/>
      <c r="M1511" s="236"/>
      <c r="N1511" s="237"/>
      <c r="O1511" s="237"/>
      <c r="P1511" s="237"/>
      <c r="Q1511" s="237"/>
      <c r="R1511" s="237"/>
      <c r="S1511" s="237"/>
      <c r="T1511" s="238"/>
      <c r="U1511" s="13"/>
      <c r="V1511" s="13"/>
      <c r="W1511" s="13"/>
      <c r="X1511" s="13"/>
      <c r="Y1511" s="13"/>
      <c r="Z1511" s="13"/>
      <c r="AA1511" s="13"/>
      <c r="AB1511" s="13"/>
      <c r="AC1511" s="13"/>
      <c r="AD1511" s="13"/>
      <c r="AE1511" s="13"/>
      <c r="AT1511" s="239" t="s">
        <v>145</v>
      </c>
      <c r="AU1511" s="239" t="s">
        <v>143</v>
      </c>
      <c r="AV1511" s="13" t="s">
        <v>81</v>
      </c>
      <c r="AW1511" s="13" t="s">
        <v>30</v>
      </c>
      <c r="AX1511" s="13" t="s">
        <v>73</v>
      </c>
      <c r="AY1511" s="239" t="s">
        <v>135</v>
      </c>
    </row>
    <row r="1512" s="14" customFormat="1">
      <c r="A1512" s="14"/>
      <c r="B1512" s="240"/>
      <c r="C1512" s="241"/>
      <c r="D1512" s="231" t="s">
        <v>145</v>
      </c>
      <c r="E1512" s="242" t="s">
        <v>1</v>
      </c>
      <c r="F1512" s="243" t="s">
        <v>1831</v>
      </c>
      <c r="G1512" s="241"/>
      <c r="H1512" s="244">
        <v>1.5</v>
      </c>
      <c r="I1512" s="245"/>
      <c r="J1512" s="241"/>
      <c r="K1512" s="241"/>
      <c r="L1512" s="246"/>
      <c r="M1512" s="247"/>
      <c r="N1512" s="248"/>
      <c r="O1512" s="248"/>
      <c r="P1512" s="248"/>
      <c r="Q1512" s="248"/>
      <c r="R1512" s="248"/>
      <c r="S1512" s="248"/>
      <c r="T1512" s="249"/>
      <c r="U1512" s="14"/>
      <c r="V1512" s="14"/>
      <c r="W1512" s="14"/>
      <c r="X1512" s="14"/>
      <c r="Y1512" s="14"/>
      <c r="Z1512" s="14"/>
      <c r="AA1512" s="14"/>
      <c r="AB1512" s="14"/>
      <c r="AC1512" s="14"/>
      <c r="AD1512" s="14"/>
      <c r="AE1512" s="14"/>
      <c r="AT1512" s="250" t="s">
        <v>145</v>
      </c>
      <c r="AU1512" s="250" t="s">
        <v>143</v>
      </c>
      <c r="AV1512" s="14" t="s">
        <v>143</v>
      </c>
      <c r="AW1512" s="14" t="s">
        <v>30</v>
      </c>
      <c r="AX1512" s="14" t="s">
        <v>73</v>
      </c>
      <c r="AY1512" s="250" t="s">
        <v>135</v>
      </c>
    </row>
    <row r="1513" s="13" customFormat="1">
      <c r="A1513" s="13"/>
      <c r="B1513" s="229"/>
      <c r="C1513" s="230"/>
      <c r="D1513" s="231" t="s">
        <v>145</v>
      </c>
      <c r="E1513" s="232" t="s">
        <v>1</v>
      </c>
      <c r="F1513" s="233" t="s">
        <v>175</v>
      </c>
      <c r="G1513" s="230"/>
      <c r="H1513" s="232" t="s">
        <v>1</v>
      </c>
      <c r="I1513" s="234"/>
      <c r="J1513" s="230"/>
      <c r="K1513" s="230"/>
      <c r="L1513" s="235"/>
      <c r="M1513" s="236"/>
      <c r="N1513" s="237"/>
      <c r="O1513" s="237"/>
      <c r="P1513" s="237"/>
      <c r="Q1513" s="237"/>
      <c r="R1513" s="237"/>
      <c r="S1513" s="237"/>
      <c r="T1513" s="238"/>
      <c r="U1513" s="13"/>
      <c r="V1513" s="13"/>
      <c r="W1513" s="13"/>
      <c r="X1513" s="13"/>
      <c r="Y1513" s="13"/>
      <c r="Z1513" s="13"/>
      <c r="AA1513" s="13"/>
      <c r="AB1513" s="13"/>
      <c r="AC1513" s="13"/>
      <c r="AD1513" s="13"/>
      <c r="AE1513" s="13"/>
      <c r="AT1513" s="239" t="s">
        <v>145</v>
      </c>
      <c r="AU1513" s="239" t="s">
        <v>143</v>
      </c>
      <c r="AV1513" s="13" t="s">
        <v>81</v>
      </c>
      <c r="AW1513" s="13" t="s">
        <v>30</v>
      </c>
      <c r="AX1513" s="13" t="s">
        <v>73</v>
      </c>
      <c r="AY1513" s="239" t="s">
        <v>135</v>
      </c>
    </row>
    <row r="1514" s="14" customFormat="1">
      <c r="A1514" s="14"/>
      <c r="B1514" s="240"/>
      <c r="C1514" s="241"/>
      <c r="D1514" s="231" t="s">
        <v>145</v>
      </c>
      <c r="E1514" s="242" t="s">
        <v>1</v>
      </c>
      <c r="F1514" s="243" t="s">
        <v>1831</v>
      </c>
      <c r="G1514" s="241"/>
      <c r="H1514" s="244">
        <v>1.5</v>
      </c>
      <c r="I1514" s="245"/>
      <c r="J1514" s="241"/>
      <c r="K1514" s="241"/>
      <c r="L1514" s="246"/>
      <c r="M1514" s="247"/>
      <c r="N1514" s="248"/>
      <c r="O1514" s="248"/>
      <c r="P1514" s="248"/>
      <c r="Q1514" s="248"/>
      <c r="R1514" s="248"/>
      <c r="S1514" s="248"/>
      <c r="T1514" s="249"/>
      <c r="U1514" s="14"/>
      <c r="V1514" s="14"/>
      <c r="W1514" s="14"/>
      <c r="X1514" s="14"/>
      <c r="Y1514" s="14"/>
      <c r="Z1514" s="14"/>
      <c r="AA1514" s="14"/>
      <c r="AB1514" s="14"/>
      <c r="AC1514" s="14"/>
      <c r="AD1514" s="14"/>
      <c r="AE1514" s="14"/>
      <c r="AT1514" s="250" t="s">
        <v>145</v>
      </c>
      <c r="AU1514" s="250" t="s">
        <v>143</v>
      </c>
      <c r="AV1514" s="14" t="s">
        <v>143</v>
      </c>
      <c r="AW1514" s="14" t="s">
        <v>30</v>
      </c>
      <c r="AX1514" s="14" t="s">
        <v>73</v>
      </c>
      <c r="AY1514" s="250" t="s">
        <v>135</v>
      </c>
    </row>
    <row r="1515" s="13" customFormat="1">
      <c r="A1515" s="13"/>
      <c r="B1515" s="229"/>
      <c r="C1515" s="230"/>
      <c r="D1515" s="231" t="s">
        <v>145</v>
      </c>
      <c r="E1515" s="232" t="s">
        <v>1</v>
      </c>
      <c r="F1515" s="233" t="s">
        <v>970</v>
      </c>
      <c r="G1515" s="230"/>
      <c r="H1515" s="232" t="s">
        <v>1</v>
      </c>
      <c r="I1515" s="234"/>
      <c r="J1515" s="230"/>
      <c r="K1515" s="230"/>
      <c r="L1515" s="235"/>
      <c r="M1515" s="236"/>
      <c r="N1515" s="237"/>
      <c r="O1515" s="237"/>
      <c r="P1515" s="237"/>
      <c r="Q1515" s="237"/>
      <c r="R1515" s="237"/>
      <c r="S1515" s="237"/>
      <c r="T1515" s="238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9" t="s">
        <v>145</v>
      </c>
      <c r="AU1515" s="239" t="s">
        <v>143</v>
      </c>
      <c r="AV1515" s="13" t="s">
        <v>81</v>
      </c>
      <c r="AW1515" s="13" t="s">
        <v>30</v>
      </c>
      <c r="AX1515" s="13" t="s">
        <v>73</v>
      </c>
      <c r="AY1515" s="239" t="s">
        <v>135</v>
      </c>
    </row>
    <row r="1516" s="14" customFormat="1">
      <c r="A1516" s="14"/>
      <c r="B1516" s="240"/>
      <c r="C1516" s="241"/>
      <c r="D1516" s="231" t="s">
        <v>145</v>
      </c>
      <c r="E1516" s="242" t="s">
        <v>1</v>
      </c>
      <c r="F1516" s="243" t="s">
        <v>1831</v>
      </c>
      <c r="G1516" s="241"/>
      <c r="H1516" s="244">
        <v>1.5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145</v>
      </c>
      <c r="AU1516" s="250" t="s">
        <v>143</v>
      </c>
      <c r="AV1516" s="14" t="s">
        <v>143</v>
      </c>
      <c r="AW1516" s="14" t="s">
        <v>30</v>
      </c>
      <c r="AX1516" s="14" t="s">
        <v>73</v>
      </c>
      <c r="AY1516" s="250" t="s">
        <v>135</v>
      </c>
    </row>
    <row r="1517" s="13" customFormat="1">
      <c r="A1517" s="13"/>
      <c r="B1517" s="229"/>
      <c r="C1517" s="230"/>
      <c r="D1517" s="231" t="s">
        <v>145</v>
      </c>
      <c r="E1517" s="232" t="s">
        <v>1</v>
      </c>
      <c r="F1517" s="233" t="s">
        <v>173</v>
      </c>
      <c r="G1517" s="230"/>
      <c r="H1517" s="232" t="s">
        <v>1</v>
      </c>
      <c r="I1517" s="234"/>
      <c r="J1517" s="230"/>
      <c r="K1517" s="230"/>
      <c r="L1517" s="235"/>
      <c r="M1517" s="236"/>
      <c r="N1517" s="237"/>
      <c r="O1517" s="237"/>
      <c r="P1517" s="237"/>
      <c r="Q1517" s="237"/>
      <c r="R1517" s="237"/>
      <c r="S1517" s="237"/>
      <c r="T1517" s="238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39" t="s">
        <v>145</v>
      </c>
      <c r="AU1517" s="239" t="s">
        <v>143</v>
      </c>
      <c r="AV1517" s="13" t="s">
        <v>81</v>
      </c>
      <c r="AW1517" s="13" t="s">
        <v>30</v>
      </c>
      <c r="AX1517" s="13" t="s">
        <v>73</v>
      </c>
      <c r="AY1517" s="239" t="s">
        <v>135</v>
      </c>
    </row>
    <row r="1518" s="14" customFormat="1">
      <c r="A1518" s="14"/>
      <c r="B1518" s="240"/>
      <c r="C1518" s="241"/>
      <c r="D1518" s="231" t="s">
        <v>145</v>
      </c>
      <c r="E1518" s="242" t="s">
        <v>1</v>
      </c>
      <c r="F1518" s="243" t="s">
        <v>1831</v>
      </c>
      <c r="G1518" s="241"/>
      <c r="H1518" s="244">
        <v>1.5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0" t="s">
        <v>145</v>
      </c>
      <c r="AU1518" s="250" t="s">
        <v>143</v>
      </c>
      <c r="AV1518" s="14" t="s">
        <v>143</v>
      </c>
      <c r="AW1518" s="14" t="s">
        <v>30</v>
      </c>
      <c r="AX1518" s="14" t="s">
        <v>73</v>
      </c>
      <c r="AY1518" s="250" t="s">
        <v>135</v>
      </c>
    </row>
    <row r="1519" s="13" customFormat="1">
      <c r="A1519" s="13"/>
      <c r="B1519" s="229"/>
      <c r="C1519" s="230"/>
      <c r="D1519" s="231" t="s">
        <v>145</v>
      </c>
      <c r="E1519" s="232" t="s">
        <v>1</v>
      </c>
      <c r="F1519" s="233" t="s">
        <v>1582</v>
      </c>
      <c r="G1519" s="230"/>
      <c r="H1519" s="232" t="s">
        <v>1</v>
      </c>
      <c r="I1519" s="234"/>
      <c r="J1519" s="230"/>
      <c r="K1519" s="230"/>
      <c r="L1519" s="235"/>
      <c r="M1519" s="236"/>
      <c r="N1519" s="237"/>
      <c r="O1519" s="237"/>
      <c r="P1519" s="237"/>
      <c r="Q1519" s="237"/>
      <c r="R1519" s="237"/>
      <c r="S1519" s="237"/>
      <c r="T1519" s="23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9" t="s">
        <v>145</v>
      </c>
      <c r="AU1519" s="239" t="s">
        <v>143</v>
      </c>
      <c r="AV1519" s="13" t="s">
        <v>81</v>
      </c>
      <c r="AW1519" s="13" t="s">
        <v>30</v>
      </c>
      <c r="AX1519" s="13" t="s">
        <v>73</v>
      </c>
      <c r="AY1519" s="239" t="s">
        <v>135</v>
      </c>
    </row>
    <row r="1520" s="14" customFormat="1">
      <c r="A1520" s="14"/>
      <c r="B1520" s="240"/>
      <c r="C1520" s="241"/>
      <c r="D1520" s="231" t="s">
        <v>145</v>
      </c>
      <c r="E1520" s="242" t="s">
        <v>1</v>
      </c>
      <c r="F1520" s="243" t="s">
        <v>1831</v>
      </c>
      <c r="G1520" s="241"/>
      <c r="H1520" s="244">
        <v>1.5</v>
      </c>
      <c r="I1520" s="245"/>
      <c r="J1520" s="241"/>
      <c r="K1520" s="241"/>
      <c r="L1520" s="246"/>
      <c r="M1520" s="247"/>
      <c r="N1520" s="248"/>
      <c r="O1520" s="248"/>
      <c r="P1520" s="248"/>
      <c r="Q1520" s="248"/>
      <c r="R1520" s="248"/>
      <c r="S1520" s="248"/>
      <c r="T1520" s="249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0" t="s">
        <v>145</v>
      </c>
      <c r="AU1520" s="250" t="s">
        <v>143</v>
      </c>
      <c r="AV1520" s="14" t="s">
        <v>143</v>
      </c>
      <c r="AW1520" s="14" t="s">
        <v>30</v>
      </c>
      <c r="AX1520" s="14" t="s">
        <v>73</v>
      </c>
      <c r="AY1520" s="250" t="s">
        <v>135</v>
      </c>
    </row>
    <row r="1521" s="15" customFormat="1">
      <c r="A1521" s="15"/>
      <c r="B1521" s="251"/>
      <c r="C1521" s="252"/>
      <c r="D1521" s="231" t="s">
        <v>145</v>
      </c>
      <c r="E1521" s="253" t="s">
        <v>1</v>
      </c>
      <c r="F1521" s="254" t="s">
        <v>153</v>
      </c>
      <c r="G1521" s="252"/>
      <c r="H1521" s="255">
        <v>9.5</v>
      </c>
      <c r="I1521" s="256"/>
      <c r="J1521" s="252"/>
      <c r="K1521" s="252"/>
      <c r="L1521" s="257"/>
      <c r="M1521" s="258"/>
      <c r="N1521" s="259"/>
      <c r="O1521" s="259"/>
      <c r="P1521" s="259"/>
      <c r="Q1521" s="259"/>
      <c r="R1521" s="259"/>
      <c r="S1521" s="259"/>
      <c r="T1521" s="260"/>
      <c r="U1521" s="15"/>
      <c r="V1521" s="15"/>
      <c r="W1521" s="15"/>
      <c r="X1521" s="15"/>
      <c r="Y1521" s="15"/>
      <c r="Z1521" s="15"/>
      <c r="AA1521" s="15"/>
      <c r="AB1521" s="15"/>
      <c r="AC1521" s="15"/>
      <c r="AD1521" s="15"/>
      <c r="AE1521" s="15"/>
      <c r="AT1521" s="261" t="s">
        <v>145</v>
      </c>
      <c r="AU1521" s="261" t="s">
        <v>143</v>
      </c>
      <c r="AV1521" s="15" t="s">
        <v>142</v>
      </c>
      <c r="AW1521" s="15" t="s">
        <v>30</v>
      </c>
      <c r="AX1521" s="15" t="s">
        <v>81</v>
      </c>
      <c r="AY1521" s="261" t="s">
        <v>135</v>
      </c>
    </row>
    <row r="1522" s="2" customFormat="1" ht="16.5" customHeight="1">
      <c r="A1522" s="38"/>
      <c r="B1522" s="39"/>
      <c r="C1522" s="215" t="s">
        <v>407</v>
      </c>
      <c r="D1522" s="215" t="s">
        <v>138</v>
      </c>
      <c r="E1522" s="216" t="s">
        <v>1832</v>
      </c>
      <c r="F1522" s="217" t="s">
        <v>1833</v>
      </c>
      <c r="G1522" s="218" t="s">
        <v>166</v>
      </c>
      <c r="H1522" s="219">
        <v>9.5</v>
      </c>
      <c r="I1522" s="220"/>
      <c r="J1522" s="221">
        <f>ROUND(I1522*H1522,2)</f>
        <v>0</v>
      </c>
      <c r="K1522" s="222"/>
      <c r="L1522" s="44"/>
      <c r="M1522" s="223" t="s">
        <v>1</v>
      </c>
      <c r="N1522" s="224" t="s">
        <v>39</v>
      </c>
      <c r="O1522" s="91"/>
      <c r="P1522" s="225">
        <f>O1522*H1522</f>
        <v>0</v>
      </c>
      <c r="Q1522" s="225">
        <v>0</v>
      </c>
      <c r="R1522" s="225">
        <f>Q1522*H1522</f>
        <v>0</v>
      </c>
      <c r="S1522" s="225">
        <v>0</v>
      </c>
      <c r="T1522" s="226">
        <f>S1522*H1522</f>
        <v>0</v>
      </c>
      <c r="U1522" s="38"/>
      <c r="V1522" s="38"/>
      <c r="W1522" s="38"/>
      <c r="X1522" s="38"/>
      <c r="Y1522" s="38"/>
      <c r="Z1522" s="38"/>
      <c r="AA1522" s="38"/>
      <c r="AB1522" s="38"/>
      <c r="AC1522" s="38"/>
      <c r="AD1522" s="38"/>
      <c r="AE1522" s="38"/>
      <c r="AR1522" s="227" t="s">
        <v>258</v>
      </c>
      <c r="AT1522" s="227" t="s">
        <v>138</v>
      </c>
      <c r="AU1522" s="227" t="s">
        <v>143</v>
      </c>
      <c r="AY1522" s="17" t="s">
        <v>135</v>
      </c>
      <c r="BE1522" s="228">
        <f>IF(N1522="základní",J1522,0)</f>
        <v>0</v>
      </c>
      <c r="BF1522" s="228">
        <f>IF(N1522="snížená",J1522,0)</f>
        <v>0</v>
      </c>
      <c r="BG1522" s="228">
        <f>IF(N1522="zákl. přenesená",J1522,0)</f>
        <v>0</v>
      </c>
      <c r="BH1522" s="228">
        <f>IF(N1522="sníž. přenesená",J1522,0)</f>
        <v>0</v>
      </c>
      <c r="BI1522" s="228">
        <f>IF(N1522="nulová",J1522,0)</f>
        <v>0</v>
      </c>
      <c r="BJ1522" s="17" t="s">
        <v>143</v>
      </c>
      <c r="BK1522" s="228">
        <f>ROUND(I1522*H1522,2)</f>
        <v>0</v>
      </c>
      <c r="BL1522" s="17" t="s">
        <v>258</v>
      </c>
      <c r="BM1522" s="227" t="s">
        <v>1834</v>
      </c>
    </row>
    <row r="1523" s="13" customFormat="1">
      <c r="A1523" s="13"/>
      <c r="B1523" s="229"/>
      <c r="C1523" s="230"/>
      <c r="D1523" s="231" t="s">
        <v>145</v>
      </c>
      <c r="E1523" s="232" t="s">
        <v>1</v>
      </c>
      <c r="F1523" s="233" t="s">
        <v>1829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145</v>
      </c>
      <c r="AU1523" s="239" t="s">
        <v>143</v>
      </c>
      <c r="AV1523" s="13" t="s">
        <v>81</v>
      </c>
      <c r="AW1523" s="13" t="s">
        <v>30</v>
      </c>
      <c r="AX1523" s="13" t="s">
        <v>73</v>
      </c>
      <c r="AY1523" s="239" t="s">
        <v>135</v>
      </c>
    </row>
    <row r="1524" s="13" customFormat="1">
      <c r="A1524" s="13"/>
      <c r="B1524" s="229"/>
      <c r="C1524" s="230"/>
      <c r="D1524" s="231" t="s">
        <v>145</v>
      </c>
      <c r="E1524" s="232" t="s">
        <v>1</v>
      </c>
      <c r="F1524" s="233" t="s">
        <v>1477</v>
      </c>
      <c r="G1524" s="230"/>
      <c r="H1524" s="232" t="s">
        <v>1</v>
      </c>
      <c r="I1524" s="234"/>
      <c r="J1524" s="230"/>
      <c r="K1524" s="230"/>
      <c r="L1524" s="235"/>
      <c r="M1524" s="236"/>
      <c r="N1524" s="237"/>
      <c r="O1524" s="237"/>
      <c r="P1524" s="237"/>
      <c r="Q1524" s="237"/>
      <c r="R1524" s="237"/>
      <c r="S1524" s="237"/>
      <c r="T1524" s="238"/>
      <c r="U1524" s="13"/>
      <c r="V1524" s="13"/>
      <c r="W1524" s="13"/>
      <c r="X1524" s="13"/>
      <c r="Y1524" s="13"/>
      <c r="Z1524" s="13"/>
      <c r="AA1524" s="13"/>
      <c r="AB1524" s="13"/>
      <c r="AC1524" s="13"/>
      <c r="AD1524" s="13"/>
      <c r="AE1524" s="13"/>
      <c r="AT1524" s="239" t="s">
        <v>145</v>
      </c>
      <c r="AU1524" s="239" t="s">
        <v>143</v>
      </c>
      <c r="AV1524" s="13" t="s">
        <v>81</v>
      </c>
      <c r="AW1524" s="13" t="s">
        <v>30</v>
      </c>
      <c r="AX1524" s="13" t="s">
        <v>73</v>
      </c>
      <c r="AY1524" s="239" t="s">
        <v>135</v>
      </c>
    </row>
    <row r="1525" s="14" customFormat="1">
      <c r="A1525" s="14"/>
      <c r="B1525" s="240"/>
      <c r="C1525" s="241"/>
      <c r="D1525" s="231" t="s">
        <v>145</v>
      </c>
      <c r="E1525" s="242" t="s">
        <v>1</v>
      </c>
      <c r="F1525" s="243" t="s">
        <v>1830</v>
      </c>
      <c r="G1525" s="241"/>
      <c r="H1525" s="244">
        <v>2</v>
      </c>
      <c r="I1525" s="245"/>
      <c r="J1525" s="241"/>
      <c r="K1525" s="241"/>
      <c r="L1525" s="246"/>
      <c r="M1525" s="247"/>
      <c r="N1525" s="248"/>
      <c r="O1525" s="248"/>
      <c r="P1525" s="248"/>
      <c r="Q1525" s="248"/>
      <c r="R1525" s="248"/>
      <c r="S1525" s="248"/>
      <c r="T1525" s="249"/>
      <c r="U1525" s="14"/>
      <c r="V1525" s="14"/>
      <c r="W1525" s="14"/>
      <c r="X1525" s="14"/>
      <c r="Y1525" s="14"/>
      <c r="Z1525" s="14"/>
      <c r="AA1525" s="14"/>
      <c r="AB1525" s="14"/>
      <c r="AC1525" s="14"/>
      <c r="AD1525" s="14"/>
      <c r="AE1525" s="14"/>
      <c r="AT1525" s="250" t="s">
        <v>145</v>
      </c>
      <c r="AU1525" s="250" t="s">
        <v>143</v>
      </c>
      <c r="AV1525" s="14" t="s">
        <v>143</v>
      </c>
      <c r="AW1525" s="14" t="s">
        <v>30</v>
      </c>
      <c r="AX1525" s="14" t="s">
        <v>73</v>
      </c>
      <c r="AY1525" s="250" t="s">
        <v>135</v>
      </c>
    </row>
    <row r="1526" s="13" customFormat="1">
      <c r="A1526" s="13"/>
      <c r="B1526" s="229"/>
      <c r="C1526" s="230"/>
      <c r="D1526" s="231" t="s">
        <v>145</v>
      </c>
      <c r="E1526" s="232" t="s">
        <v>1</v>
      </c>
      <c r="F1526" s="233" t="s">
        <v>176</v>
      </c>
      <c r="G1526" s="230"/>
      <c r="H1526" s="232" t="s">
        <v>1</v>
      </c>
      <c r="I1526" s="234"/>
      <c r="J1526" s="230"/>
      <c r="K1526" s="230"/>
      <c r="L1526" s="235"/>
      <c r="M1526" s="236"/>
      <c r="N1526" s="237"/>
      <c r="O1526" s="237"/>
      <c r="P1526" s="237"/>
      <c r="Q1526" s="237"/>
      <c r="R1526" s="237"/>
      <c r="S1526" s="237"/>
      <c r="T1526" s="238"/>
      <c r="U1526" s="13"/>
      <c r="V1526" s="13"/>
      <c r="W1526" s="13"/>
      <c r="X1526" s="13"/>
      <c r="Y1526" s="13"/>
      <c r="Z1526" s="13"/>
      <c r="AA1526" s="13"/>
      <c r="AB1526" s="13"/>
      <c r="AC1526" s="13"/>
      <c r="AD1526" s="13"/>
      <c r="AE1526" s="13"/>
      <c r="AT1526" s="239" t="s">
        <v>145</v>
      </c>
      <c r="AU1526" s="239" t="s">
        <v>143</v>
      </c>
      <c r="AV1526" s="13" t="s">
        <v>81</v>
      </c>
      <c r="AW1526" s="13" t="s">
        <v>30</v>
      </c>
      <c r="AX1526" s="13" t="s">
        <v>73</v>
      </c>
      <c r="AY1526" s="239" t="s">
        <v>135</v>
      </c>
    </row>
    <row r="1527" s="14" customFormat="1">
      <c r="A1527" s="14"/>
      <c r="B1527" s="240"/>
      <c r="C1527" s="241"/>
      <c r="D1527" s="231" t="s">
        <v>145</v>
      </c>
      <c r="E1527" s="242" t="s">
        <v>1</v>
      </c>
      <c r="F1527" s="243" t="s">
        <v>1831</v>
      </c>
      <c r="G1527" s="241"/>
      <c r="H1527" s="244">
        <v>1.5</v>
      </c>
      <c r="I1527" s="245"/>
      <c r="J1527" s="241"/>
      <c r="K1527" s="241"/>
      <c r="L1527" s="246"/>
      <c r="M1527" s="247"/>
      <c r="N1527" s="248"/>
      <c r="O1527" s="248"/>
      <c r="P1527" s="248"/>
      <c r="Q1527" s="248"/>
      <c r="R1527" s="248"/>
      <c r="S1527" s="248"/>
      <c r="T1527" s="249"/>
      <c r="U1527" s="14"/>
      <c r="V1527" s="14"/>
      <c r="W1527" s="14"/>
      <c r="X1527" s="14"/>
      <c r="Y1527" s="14"/>
      <c r="Z1527" s="14"/>
      <c r="AA1527" s="14"/>
      <c r="AB1527" s="14"/>
      <c r="AC1527" s="14"/>
      <c r="AD1527" s="14"/>
      <c r="AE1527" s="14"/>
      <c r="AT1527" s="250" t="s">
        <v>145</v>
      </c>
      <c r="AU1527" s="250" t="s">
        <v>143</v>
      </c>
      <c r="AV1527" s="14" t="s">
        <v>143</v>
      </c>
      <c r="AW1527" s="14" t="s">
        <v>30</v>
      </c>
      <c r="AX1527" s="14" t="s">
        <v>73</v>
      </c>
      <c r="AY1527" s="250" t="s">
        <v>135</v>
      </c>
    </row>
    <row r="1528" s="13" customFormat="1">
      <c r="A1528" s="13"/>
      <c r="B1528" s="229"/>
      <c r="C1528" s="230"/>
      <c r="D1528" s="231" t="s">
        <v>145</v>
      </c>
      <c r="E1528" s="232" t="s">
        <v>1</v>
      </c>
      <c r="F1528" s="233" t="s">
        <v>175</v>
      </c>
      <c r="G1528" s="230"/>
      <c r="H1528" s="232" t="s">
        <v>1</v>
      </c>
      <c r="I1528" s="234"/>
      <c r="J1528" s="230"/>
      <c r="K1528" s="230"/>
      <c r="L1528" s="235"/>
      <c r="M1528" s="236"/>
      <c r="N1528" s="237"/>
      <c r="O1528" s="237"/>
      <c r="P1528" s="237"/>
      <c r="Q1528" s="237"/>
      <c r="R1528" s="237"/>
      <c r="S1528" s="237"/>
      <c r="T1528" s="238"/>
      <c r="U1528" s="13"/>
      <c r="V1528" s="13"/>
      <c r="W1528" s="13"/>
      <c r="X1528" s="13"/>
      <c r="Y1528" s="13"/>
      <c r="Z1528" s="13"/>
      <c r="AA1528" s="13"/>
      <c r="AB1528" s="13"/>
      <c r="AC1528" s="13"/>
      <c r="AD1528" s="13"/>
      <c r="AE1528" s="13"/>
      <c r="AT1528" s="239" t="s">
        <v>145</v>
      </c>
      <c r="AU1528" s="239" t="s">
        <v>143</v>
      </c>
      <c r="AV1528" s="13" t="s">
        <v>81</v>
      </c>
      <c r="AW1528" s="13" t="s">
        <v>30</v>
      </c>
      <c r="AX1528" s="13" t="s">
        <v>73</v>
      </c>
      <c r="AY1528" s="239" t="s">
        <v>135</v>
      </c>
    </row>
    <row r="1529" s="14" customFormat="1">
      <c r="A1529" s="14"/>
      <c r="B1529" s="240"/>
      <c r="C1529" s="241"/>
      <c r="D1529" s="231" t="s">
        <v>145</v>
      </c>
      <c r="E1529" s="242" t="s">
        <v>1</v>
      </c>
      <c r="F1529" s="243" t="s">
        <v>1831</v>
      </c>
      <c r="G1529" s="241"/>
      <c r="H1529" s="244">
        <v>1.5</v>
      </c>
      <c r="I1529" s="245"/>
      <c r="J1529" s="241"/>
      <c r="K1529" s="241"/>
      <c r="L1529" s="246"/>
      <c r="M1529" s="247"/>
      <c r="N1529" s="248"/>
      <c r="O1529" s="248"/>
      <c r="P1529" s="248"/>
      <c r="Q1529" s="248"/>
      <c r="R1529" s="248"/>
      <c r="S1529" s="248"/>
      <c r="T1529" s="249"/>
      <c r="U1529" s="14"/>
      <c r="V1529" s="14"/>
      <c r="W1529" s="14"/>
      <c r="X1529" s="14"/>
      <c r="Y1529" s="14"/>
      <c r="Z1529" s="14"/>
      <c r="AA1529" s="14"/>
      <c r="AB1529" s="14"/>
      <c r="AC1529" s="14"/>
      <c r="AD1529" s="14"/>
      <c r="AE1529" s="14"/>
      <c r="AT1529" s="250" t="s">
        <v>145</v>
      </c>
      <c r="AU1529" s="250" t="s">
        <v>143</v>
      </c>
      <c r="AV1529" s="14" t="s">
        <v>143</v>
      </c>
      <c r="AW1529" s="14" t="s">
        <v>30</v>
      </c>
      <c r="AX1529" s="14" t="s">
        <v>73</v>
      </c>
      <c r="AY1529" s="250" t="s">
        <v>135</v>
      </c>
    </row>
    <row r="1530" s="13" customFormat="1">
      <c r="A1530" s="13"/>
      <c r="B1530" s="229"/>
      <c r="C1530" s="230"/>
      <c r="D1530" s="231" t="s">
        <v>145</v>
      </c>
      <c r="E1530" s="232" t="s">
        <v>1</v>
      </c>
      <c r="F1530" s="233" t="s">
        <v>970</v>
      </c>
      <c r="G1530" s="230"/>
      <c r="H1530" s="232" t="s">
        <v>1</v>
      </c>
      <c r="I1530" s="234"/>
      <c r="J1530" s="230"/>
      <c r="K1530" s="230"/>
      <c r="L1530" s="235"/>
      <c r="M1530" s="236"/>
      <c r="N1530" s="237"/>
      <c r="O1530" s="237"/>
      <c r="P1530" s="237"/>
      <c r="Q1530" s="237"/>
      <c r="R1530" s="237"/>
      <c r="S1530" s="237"/>
      <c r="T1530" s="238"/>
      <c r="U1530" s="13"/>
      <c r="V1530" s="13"/>
      <c r="W1530" s="13"/>
      <c r="X1530" s="13"/>
      <c r="Y1530" s="13"/>
      <c r="Z1530" s="13"/>
      <c r="AA1530" s="13"/>
      <c r="AB1530" s="13"/>
      <c r="AC1530" s="13"/>
      <c r="AD1530" s="13"/>
      <c r="AE1530" s="13"/>
      <c r="AT1530" s="239" t="s">
        <v>145</v>
      </c>
      <c r="AU1530" s="239" t="s">
        <v>143</v>
      </c>
      <c r="AV1530" s="13" t="s">
        <v>81</v>
      </c>
      <c r="AW1530" s="13" t="s">
        <v>30</v>
      </c>
      <c r="AX1530" s="13" t="s">
        <v>73</v>
      </c>
      <c r="AY1530" s="239" t="s">
        <v>135</v>
      </c>
    </row>
    <row r="1531" s="14" customFormat="1">
      <c r="A1531" s="14"/>
      <c r="B1531" s="240"/>
      <c r="C1531" s="241"/>
      <c r="D1531" s="231" t="s">
        <v>145</v>
      </c>
      <c r="E1531" s="242" t="s">
        <v>1</v>
      </c>
      <c r="F1531" s="243" t="s">
        <v>1831</v>
      </c>
      <c r="G1531" s="241"/>
      <c r="H1531" s="244">
        <v>1.5</v>
      </c>
      <c r="I1531" s="245"/>
      <c r="J1531" s="241"/>
      <c r="K1531" s="241"/>
      <c r="L1531" s="246"/>
      <c r="M1531" s="247"/>
      <c r="N1531" s="248"/>
      <c r="O1531" s="248"/>
      <c r="P1531" s="248"/>
      <c r="Q1531" s="248"/>
      <c r="R1531" s="248"/>
      <c r="S1531" s="248"/>
      <c r="T1531" s="249"/>
      <c r="U1531" s="14"/>
      <c r="V1531" s="14"/>
      <c r="W1531" s="14"/>
      <c r="X1531" s="14"/>
      <c r="Y1531" s="14"/>
      <c r="Z1531" s="14"/>
      <c r="AA1531" s="14"/>
      <c r="AB1531" s="14"/>
      <c r="AC1531" s="14"/>
      <c r="AD1531" s="14"/>
      <c r="AE1531" s="14"/>
      <c r="AT1531" s="250" t="s">
        <v>145</v>
      </c>
      <c r="AU1531" s="250" t="s">
        <v>143</v>
      </c>
      <c r="AV1531" s="14" t="s">
        <v>143</v>
      </c>
      <c r="AW1531" s="14" t="s">
        <v>30</v>
      </c>
      <c r="AX1531" s="14" t="s">
        <v>73</v>
      </c>
      <c r="AY1531" s="250" t="s">
        <v>135</v>
      </c>
    </row>
    <row r="1532" s="13" customFormat="1">
      <c r="A1532" s="13"/>
      <c r="B1532" s="229"/>
      <c r="C1532" s="230"/>
      <c r="D1532" s="231" t="s">
        <v>145</v>
      </c>
      <c r="E1532" s="232" t="s">
        <v>1</v>
      </c>
      <c r="F1532" s="233" t="s">
        <v>173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145</v>
      </c>
      <c r="AU1532" s="239" t="s">
        <v>143</v>
      </c>
      <c r="AV1532" s="13" t="s">
        <v>81</v>
      </c>
      <c r="AW1532" s="13" t="s">
        <v>30</v>
      </c>
      <c r="AX1532" s="13" t="s">
        <v>73</v>
      </c>
      <c r="AY1532" s="239" t="s">
        <v>135</v>
      </c>
    </row>
    <row r="1533" s="14" customFormat="1">
      <c r="A1533" s="14"/>
      <c r="B1533" s="240"/>
      <c r="C1533" s="241"/>
      <c r="D1533" s="231" t="s">
        <v>145</v>
      </c>
      <c r="E1533" s="242" t="s">
        <v>1</v>
      </c>
      <c r="F1533" s="243" t="s">
        <v>1831</v>
      </c>
      <c r="G1533" s="241"/>
      <c r="H1533" s="244">
        <v>1.5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145</v>
      </c>
      <c r="AU1533" s="250" t="s">
        <v>143</v>
      </c>
      <c r="AV1533" s="14" t="s">
        <v>143</v>
      </c>
      <c r="AW1533" s="14" t="s">
        <v>30</v>
      </c>
      <c r="AX1533" s="14" t="s">
        <v>73</v>
      </c>
      <c r="AY1533" s="250" t="s">
        <v>135</v>
      </c>
    </row>
    <row r="1534" s="13" customFormat="1">
      <c r="A1534" s="13"/>
      <c r="B1534" s="229"/>
      <c r="C1534" s="230"/>
      <c r="D1534" s="231" t="s">
        <v>145</v>
      </c>
      <c r="E1534" s="232" t="s">
        <v>1</v>
      </c>
      <c r="F1534" s="233" t="s">
        <v>1582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145</v>
      </c>
      <c r="AU1534" s="239" t="s">
        <v>143</v>
      </c>
      <c r="AV1534" s="13" t="s">
        <v>81</v>
      </c>
      <c r="AW1534" s="13" t="s">
        <v>30</v>
      </c>
      <c r="AX1534" s="13" t="s">
        <v>73</v>
      </c>
      <c r="AY1534" s="239" t="s">
        <v>135</v>
      </c>
    </row>
    <row r="1535" s="14" customFormat="1">
      <c r="A1535" s="14"/>
      <c r="B1535" s="240"/>
      <c r="C1535" s="241"/>
      <c r="D1535" s="231" t="s">
        <v>145</v>
      </c>
      <c r="E1535" s="242" t="s">
        <v>1</v>
      </c>
      <c r="F1535" s="243" t="s">
        <v>1831</v>
      </c>
      <c r="G1535" s="241"/>
      <c r="H1535" s="244">
        <v>1.5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145</v>
      </c>
      <c r="AU1535" s="250" t="s">
        <v>143</v>
      </c>
      <c r="AV1535" s="14" t="s">
        <v>143</v>
      </c>
      <c r="AW1535" s="14" t="s">
        <v>30</v>
      </c>
      <c r="AX1535" s="14" t="s">
        <v>73</v>
      </c>
      <c r="AY1535" s="250" t="s">
        <v>135</v>
      </c>
    </row>
    <row r="1536" s="15" customFormat="1">
      <c r="A1536" s="15"/>
      <c r="B1536" s="251"/>
      <c r="C1536" s="252"/>
      <c r="D1536" s="231" t="s">
        <v>145</v>
      </c>
      <c r="E1536" s="253" t="s">
        <v>1</v>
      </c>
      <c r="F1536" s="254" t="s">
        <v>153</v>
      </c>
      <c r="G1536" s="252"/>
      <c r="H1536" s="255">
        <v>9.5</v>
      </c>
      <c r="I1536" s="256"/>
      <c r="J1536" s="252"/>
      <c r="K1536" s="252"/>
      <c r="L1536" s="257"/>
      <c r="M1536" s="258"/>
      <c r="N1536" s="259"/>
      <c r="O1536" s="259"/>
      <c r="P1536" s="259"/>
      <c r="Q1536" s="259"/>
      <c r="R1536" s="259"/>
      <c r="S1536" s="259"/>
      <c r="T1536" s="260"/>
      <c r="U1536" s="15"/>
      <c r="V1536" s="15"/>
      <c r="W1536" s="15"/>
      <c r="X1536" s="15"/>
      <c r="Y1536" s="15"/>
      <c r="Z1536" s="15"/>
      <c r="AA1536" s="15"/>
      <c r="AB1536" s="15"/>
      <c r="AC1536" s="15"/>
      <c r="AD1536" s="15"/>
      <c r="AE1536" s="15"/>
      <c r="AT1536" s="261" t="s">
        <v>145</v>
      </c>
      <c r="AU1536" s="261" t="s">
        <v>143</v>
      </c>
      <c r="AV1536" s="15" t="s">
        <v>142</v>
      </c>
      <c r="AW1536" s="15" t="s">
        <v>30</v>
      </c>
      <c r="AX1536" s="15" t="s">
        <v>81</v>
      </c>
      <c r="AY1536" s="261" t="s">
        <v>135</v>
      </c>
    </row>
    <row r="1537" s="2" customFormat="1" ht="24.15" customHeight="1">
      <c r="A1537" s="38"/>
      <c r="B1537" s="39"/>
      <c r="C1537" s="215" t="s">
        <v>1835</v>
      </c>
      <c r="D1537" s="215" t="s">
        <v>138</v>
      </c>
      <c r="E1537" s="216" t="s">
        <v>1836</v>
      </c>
      <c r="F1537" s="217" t="s">
        <v>1837</v>
      </c>
      <c r="G1537" s="218" t="s">
        <v>166</v>
      </c>
      <c r="H1537" s="219">
        <v>6.5</v>
      </c>
      <c r="I1537" s="220"/>
      <c r="J1537" s="221">
        <f>ROUND(I1537*H1537,2)</f>
        <v>0</v>
      </c>
      <c r="K1537" s="222"/>
      <c r="L1537" s="44"/>
      <c r="M1537" s="223" t="s">
        <v>1</v>
      </c>
      <c r="N1537" s="224" t="s">
        <v>39</v>
      </c>
      <c r="O1537" s="91"/>
      <c r="P1537" s="225">
        <f>O1537*H1537</f>
        <v>0</v>
      </c>
      <c r="Q1537" s="225">
        <v>2.0000000000000002E-05</v>
      </c>
      <c r="R1537" s="225">
        <f>Q1537*H1537</f>
        <v>0.00013000000000000002</v>
      </c>
      <c r="S1537" s="225">
        <v>0</v>
      </c>
      <c r="T1537" s="226">
        <f>S1537*H1537</f>
        <v>0</v>
      </c>
      <c r="U1537" s="38"/>
      <c r="V1537" s="38"/>
      <c r="W1537" s="38"/>
      <c r="X1537" s="38"/>
      <c r="Y1537" s="38"/>
      <c r="Z1537" s="38"/>
      <c r="AA1537" s="38"/>
      <c r="AB1537" s="38"/>
      <c r="AC1537" s="38"/>
      <c r="AD1537" s="38"/>
      <c r="AE1537" s="38"/>
      <c r="AR1537" s="227" t="s">
        <v>258</v>
      </c>
      <c r="AT1537" s="227" t="s">
        <v>138</v>
      </c>
      <c r="AU1537" s="227" t="s">
        <v>143</v>
      </c>
      <c r="AY1537" s="17" t="s">
        <v>135</v>
      </c>
      <c r="BE1537" s="228">
        <f>IF(N1537="základní",J1537,0)</f>
        <v>0</v>
      </c>
      <c r="BF1537" s="228">
        <f>IF(N1537="snížená",J1537,0)</f>
        <v>0</v>
      </c>
      <c r="BG1537" s="228">
        <f>IF(N1537="zákl. přenesená",J1537,0)</f>
        <v>0</v>
      </c>
      <c r="BH1537" s="228">
        <f>IF(N1537="sníž. přenesená",J1537,0)</f>
        <v>0</v>
      </c>
      <c r="BI1537" s="228">
        <f>IF(N1537="nulová",J1537,0)</f>
        <v>0</v>
      </c>
      <c r="BJ1537" s="17" t="s">
        <v>143</v>
      </c>
      <c r="BK1537" s="228">
        <f>ROUND(I1537*H1537,2)</f>
        <v>0</v>
      </c>
      <c r="BL1537" s="17" t="s">
        <v>258</v>
      </c>
      <c r="BM1537" s="227" t="s">
        <v>1838</v>
      </c>
    </row>
    <row r="1538" s="13" customFormat="1">
      <c r="A1538" s="13"/>
      <c r="B1538" s="229"/>
      <c r="C1538" s="230"/>
      <c r="D1538" s="231" t="s">
        <v>145</v>
      </c>
      <c r="E1538" s="232" t="s">
        <v>1</v>
      </c>
      <c r="F1538" s="233" t="s">
        <v>1829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145</v>
      </c>
      <c r="AU1538" s="239" t="s">
        <v>143</v>
      </c>
      <c r="AV1538" s="13" t="s">
        <v>81</v>
      </c>
      <c r="AW1538" s="13" t="s">
        <v>30</v>
      </c>
      <c r="AX1538" s="13" t="s">
        <v>73</v>
      </c>
      <c r="AY1538" s="239" t="s">
        <v>135</v>
      </c>
    </row>
    <row r="1539" s="13" customFormat="1">
      <c r="A1539" s="13"/>
      <c r="B1539" s="229"/>
      <c r="C1539" s="230"/>
      <c r="D1539" s="231" t="s">
        <v>145</v>
      </c>
      <c r="E1539" s="232" t="s">
        <v>1</v>
      </c>
      <c r="F1539" s="233" t="s">
        <v>1477</v>
      </c>
      <c r="G1539" s="230"/>
      <c r="H1539" s="232" t="s">
        <v>1</v>
      </c>
      <c r="I1539" s="234"/>
      <c r="J1539" s="230"/>
      <c r="K1539" s="230"/>
      <c r="L1539" s="235"/>
      <c r="M1539" s="236"/>
      <c r="N1539" s="237"/>
      <c r="O1539" s="237"/>
      <c r="P1539" s="237"/>
      <c r="Q1539" s="237"/>
      <c r="R1539" s="237"/>
      <c r="S1539" s="237"/>
      <c r="T1539" s="238"/>
      <c r="U1539" s="13"/>
      <c r="V1539" s="13"/>
      <c r="W1539" s="13"/>
      <c r="X1539" s="13"/>
      <c r="Y1539" s="13"/>
      <c r="Z1539" s="13"/>
      <c r="AA1539" s="13"/>
      <c r="AB1539" s="13"/>
      <c r="AC1539" s="13"/>
      <c r="AD1539" s="13"/>
      <c r="AE1539" s="13"/>
      <c r="AT1539" s="239" t="s">
        <v>145</v>
      </c>
      <c r="AU1539" s="239" t="s">
        <v>143</v>
      </c>
      <c r="AV1539" s="13" t="s">
        <v>81</v>
      </c>
      <c r="AW1539" s="13" t="s">
        <v>30</v>
      </c>
      <c r="AX1539" s="13" t="s">
        <v>73</v>
      </c>
      <c r="AY1539" s="239" t="s">
        <v>135</v>
      </c>
    </row>
    <row r="1540" s="14" customFormat="1">
      <c r="A1540" s="14"/>
      <c r="B1540" s="240"/>
      <c r="C1540" s="241"/>
      <c r="D1540" s="231" t="s">
        <v>145</v>
      </c>
      <c r="E1540" s="242" t="s">
        <v>1</v>
      </c>
      <c r="F1540" s="243" t="s">
        <v>1830</v>
      </c>
      <c r="G1540" s="241"/>
      <c r="H1540" s="244">
        <v>2</v>
      </c>
      <c r="I1540" s="245"/>
      <c r="J1540" s="241"/>
      <c r="K1540" s="241"/>
      <c r="L1540" s="246"/>
      <c r="M1540" s="247"/>
      <c r="N1540" s="248"/>
      <c r="O1540" s="248"/>
      <c r="P1540" s="248"/>
      <c r="Q1540" s="248"/>
      <c r="R1540" s="248"/>
      <c r="S1540" s="248"/>
      <c r="T1540" s="249"/>
      <c r="U1540" s="14"/>
      <c r="V1540" s="14"/>
      <c r="W1540" s="14"/>
      <c r="X1540" s="14"/>
      <c r="Y1540" s="14"/>
      <c r="Z1540" s="14"/>
      <c r="AA1540" s="14"/>
      <c r="AB1540" s="14"/>
      <c r="AC1540" s="14"/>
      <c r="AD1540" s="14"/>
      <c r="AE1540" s="14"/>
      <c r="AT1540" s="250" t="s">
        <v>145</v>
      </c>
      <c r="AU1540" s="250" t="s">
        <v>143</v>
      </c>
      <c r="AV1540" s="14" t="s">
        <v>143</v>
      </c>
      <c r="AW1540" s="14" t="s">
        <v>30</v>
      </c>
      <c r="AX1540" s="14" t="s">
        <v>73</v>
      </c>
      <c r="AY1540" s="250" t="s">
        <v>135</v>
      </c>
    </row>
    <row r="1541" s="13" customFormat="1">
      <c r="A1541" s="13"/>
      <c r="B1541" s="229"/>
      <c r="C1541" s="230"/>
      <c r="D1541" s="231" t="s">
        <v>145</v>
      </c>
      <c r="E1541" s="232" t="s">
        <v>1</v>
      </c>
      <c r="F1541" s="233" t="s">
        <v>970</v>
      </c>
      <c r="G1541" s="230"/>
      <c r="H1541" s="232" t="s">
        <v>1</v>
      </c>
      <c r="I1541" s="234"/>
      <c r="J1541" s="230"/>
      <c r="K1541" s="230"/>
      <c r="L1541" s="235"/>
      <c r="M1541" s="236"/>
      <c r="N1541" s="237"/>
      <c r="O1541" s="237"/>
      <c r="P1541" s="237"/>
      <c r="Q1541" s="237"/>
      <c r="R1541" s="237"/>
      <c r="S1541" s="237"/>
      <c r="T1541" s="238"/>
      <c r="U1541" s="13"/>
      <c r="V1541" s="13"/>
      <c r="W1541" s="13"/>
      <c r="X1541" s="13"/>
      <c r="Y1541" s="13"/>
      <c r="Z1541" s="13"/>
      <c r="AA1541" s="13"/>
      <c r="AB1541" s="13"/>
      <c r="AC1541" s="13"/>
      <c r="AD1541" s="13"/>
      <c r="AE1541" s="13"/>
      <c r="AT1541" s="239" t="s">
        <v>145</v>
      </c>
      <c r="AU1541" s="239" t="s">
        <v>143</v>
      </c>
      <c r="AV1541" s="13" t="s">
        <v>81</v>
      </c>
      <c r="AW1541" s="13" t="s">
        <v>30</v>
      </c>
      <c r="AX1541" s="13" t="s">
        <v>73</v>
      </c>
      <c r="AY1541" s="239" t="s">
        <v>135</v>
      </c>
    </row>
    <row r="1542" s="14" customFormat="1">
      <c r="A1542" s="14"/>
      <c r="B1542" s="240"/>
      <c r="C1542" s="241"/>
      <c r="D1542" s="231" t="s">
        <v>145</v>
      </c>
      <c r="E1542" s="242" t="s">
        <v>1</v>
      </c>
      <c r="F1542" s="243" t="s">
        <v>1831</v>
      </c>
      <c r="G1542" s="241"/>
      <c r="H1542" s="244">
        <v>1.5</v>
      </c>
      <c r="I1542" s="245"/>
      <c r="J1542" s="241"/>
      <c r="K1542" s="241"/>
      <c r="L1542" s="246"/>
      <c r="M1542" s="247"/>
      <c r="N1542" s="248"/>
      <c r="O1542" s="248"/>
      <c r="P1542" s="248"/>
      <c r="Q1542" s="248"/>
      <c r="R1542" s="248"/>
      <c r="S1542" s="248"/>
      <c r="T1542" s="249"/>
      <c r="U1542" s="14"/>
      <c r="V1542" s="14"/>
      <c r="W1542" s="14"/>
      <c r="X1542" s="14"/>
      <c r="Y1542" s="14"/>
      <c r="Z1542" s="14"/>
      <c r="AA1542" s="14"/>
      <c r="AB1542" s="14"/>
      <c r="AC1542" s="14"/>
      <c r="AD1542" s="14"/>
      <c r="AE1542" s="14"/>
      <c r="AT1542" s="250" t="s">
        <v>145</v>
      </c>
      <c r="AU1542" s="250" t="s">
        <v>143</v>
      </c>
      <c r="AV1542" s="14" t="s">
        <v>143</v>
      </c>
      <c r="AW1542" s="14" t="s">
        <v>30</v>
      </c>
      <c r="AX1542" s="14" t="s">
        <v>73</v>
      </c>
      <c r="AY1542" s="250" t="s">
        <v>135</v>
      </c>
    </row>
    <row r="1543" s="13" customFormat="1">
      <c r="A1543" s="13"/>
      <c r="B1543" s="229"/>
      <c r="C1543" s="230"/>
      <c r="D1543" s="231" t="s">
        <v>145</v>
      </c>
      <c r="E1543" s="232" t="s">
        <v>1</v>
      </c>
      <c r="F1543" s="233" t="s">
        <v>173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145</v>
      </c>
      <c r="AU1543" s="239" t="s">
        <v>143</v>
      </c>
      <c r="AV1543" s="13" t="s">
        <v>81</v>
      </c>
      <c r="AW1543" s="13" t="s">
        <v>30</v>
      </c>
      <c r="AX1543" s="13" t="s">
        <v>73</v>
      </c>
      <c r="AY1543" s="239" t="s">
        <v>135</v>
      </c>
    </row>
    <row r="1544" s="14" customFormat="1">
      <c r="A1544" s="14"/>
      <c r="B1544" s="240"/>
      <c r="C1544" s="241"/>
      <c r="D1544" s="231" t="s">
        <v>145</v>
      </c>
      <c r="E1544" s="242" t="s">
        <v>1</v>
      </c>
      <c r="F1544" s="243" t="s">
        <v>1831</v>
      </c>
      <c r="G1544" s="241"/>
      <c r="H1544" s="244">
        <v>1.5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145</v>
      </c>
      <c r="AU1544" s="250" t="s">
        <v>143</v>
      </c>
      <c r="AV1544" s="14" t="s">
        <v>143</v>
      </c>
      <c r="AW1544" s="14" t="s">
        <v>30</v>
      </c>
      <c r="AX1544" s="14" t="s">
        <v>73</v>
      </c>
      <c r="AY1544" s="250" t="s">
        <v>135</v>
      </c>
    </row>
    <row r="1545" s="13" customFormat="1">
      <c r="A1545" s="13"/>
      <c r="B1545" s="229"/>
      <c r="C1545" s="230"/>
      <c r="D1545" s="231" t="s">
        <v>145</v>
      </c>
      <c r="E1545" s="232" t="s">
        <v>1</v>
      </c>
      <c r="F1545" s="233" t="s">
        <v>1582</v>
      </c>
      <c r="G1545" s="230"/>
      <c r="H1545" s="232" t="s">
        <v>1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145</v>
      </c>
      <c r="AU1545" s="239" t="s">
        <v>143</v>
      </c>
      <c r="AV1545" s="13" t="s">
        <v>81</v>
      </c>
      <c r="AW1545" s="13" t="s">
        <v>30</v>
      </c>
      <c r="AX1545" s="13" t="s">
        <v>73</v>
      </c>
      <c r="AY1545" s="239" t="s">
        <v>135</v>
      </c>
    </row>
    <row r="1546" s="14" customFormat="1">
      <c r="A1546" s="14"/>
      <c r="B1546" s="240"/>
      <c r="C1546" s="241"/>
      <c r="D1546" s="231" t="s">
        <v>145</v>
      </c>
      <c r="E1546" s="242" t="s">
        <v>1</v>
      </c>
      <c r="F1546" s="243" t="s">
        <v>1831</v>
      </c>
      <c r="G1546" s="241"/>
      <c r="H1546" s="244">
        <v>1.5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145</v>
      </c>
      <c r="AU1546" s="250" t="s">
        <v>143</v>
      </c>
      <c r="AV1546" s="14" t="s">
        <v>143</v>
      </c>
      <c r="AW1546" s="14" t="s">
        <v>30</v>
      </c>
      <c r="AX1546" s="14" t="s">
        <v>73</v>
      </c>
      <c r="AY1546" s="250" t="s">
        <v>135</v>
      </c>
    </row>
    <row r="1547" s="15" customFormat="1">
      <c r="A1547" s="15"/>
      <c r="B1547" s="251"/>
      <c r="C1547" s="252"/>
      <c r="D1547" s="231" t="s">
        <v>145</v>
      </c>
      <c r="E1547" s="253" t="s">
        <v>1</v>
      </c>
      <c r="F1547" s="254" t="s">
        <v>153</v>
      </c>
      <c r="G1547" s="252"/>
      <c r="H1547" s="255">
        <v>6.5</v>
      </c>
      <c r="I1547" s="256"/>
      <c r="J1547" s="252"/>
      <c r="K1547" s="252"/>
      <c r="L1547" s="257"/>
      <c r="M1547" s="258"/>
      <c r="N1547" s="259"/>
      <c r="O1547" s="259"/>
      <c r="P1547" s="259"/>
      <c r="Q1547" s="259"/>
      <c r="R1547" s="259"/>
      <c r="S1547" s="259"/>
      <c r="T1547" s="260"/>
      <c r="U1547" s="15"/>
      <c r="V1547" s="15"/>
      <c r="W1547" s="15"/>
      <c r="X1547" s="15"/>
      <c r="Y1547" s="15"/>
      <c r="Z1547" s="15"/>
      <c r="AA1547" s="15"/>
      <c r="AB1547" s="15"/>
      <c r="AC1547" s="15"/>
      <c r="AD1547" s="15"/>
      <c r="AE1547" s="15"/>
      <c r="AT1547" s="261" t="s">
        <v>145</v>
      </c>
      <c r="AU1547" s="261" t="s">
        <v>143</v>
      </c>
      <c r="AV1547" s="15" t="s">
        <v>142</v>
      </c>
      <c r="AW1547" s="15" t="s">
        <v>30</v>
      </c>
      <c r="AX1547" s="15" t="s">
        <v>81</v>
      </c>
      <c r="AY1547" s="261" t="s">
        <v>135</v>
      </c>
    </row>
    <row r="1548" s="2" customFormat="1" ht="24.15" customHeight="1">
      <c r="A1548" s="38"/>
      <c r="B1548" s="39"/>
      <c r="C1548" s="215" t="s">
        <v>1839</v>
      </c>
      <c r="D1548" s="215" t="s">
        <v>138</v>
      </c>
      <c r="E1548" s="216" t="s">
        <v>1840</v>
      </c>
      <c r="F1548" s="217" t="s">
        <v>1841</v>
      </c>
      <c r="G1548" s="218" t="s">
        <v>166</v>
      </c>
      <c r="H1548" s="219">
        <v>9.5</v>
      </c>
      <c r="I1548" s="220"/>
      <c r="J1548" s="221">
        <f>ROUND(I1548*H1548,2)</f>
        <v>0</v>
      </c>
      <c r="K1548" s="222"/>
      <c r="L1548" s="44"/>
      <c r="M1548" s="223" t="s">
        <v>1</v>
      </c>
      <c r="N1548" s="224" t="s">
        <v>39</v>
      </c>
      <c r="O1548" s="91"/>
      <c r="P1548" s="225">
        <f>O1548*H1548</f>
        <v>0</v>
      </c>
      <c r="Q1548" s="225">
        <v>0.00013999999999999999</v>
      </c>
      <c r="R1548" s="225">
        <f>Q1548*H1548</f>
        <v>0.0013299999999999998</v>
      </c>
      <c r="S1548" s="225">
        <v>0</v>
      </c>
      <c r="T1548" s="226">
        <f>S1548*H1548</f>
        <v>0</v>
      </c>
      <c r="U1548" s="38"/>
      <c r="V1548" s="38"/>
      <c r="W1548" s="38"/>
      <c r="X1548" s="38"/>
      <c r="Y1548" s="38"/>
      <c r="Z1548" s="38"/>
      <c r="AA1548" s="38"/>
      <c r="AB1548" s="38"/>
      <c r="AC1548" s="38"/>
      <c r="AD1548" s="38"/>
      <c r="AE1548" s="38"/>
      <c r="AR1548" s="227" t="s">
        <v>258</v>
      </c>
      <c r="AT1548" s="227" t="s">
        <v>138</v>
      </c>
      <c r="AU1548" s="227" t="s">
        <v>143</v>
      </c>
      <c r="AY1548" s="17" t="s">
        <v>135</v>
      </c>
      <c r="BE1548" s="228">
        <f>IF(N1548="základní",J1548,0)</f>
        <v>0</v>
      </c>
      <c r="BF1548" s="228">
        <f>IF(N1548="snížená",J1548,0)</f>
        <v>0</v>
      </c>
      <c r="BG1548" s="228">
        <f>IF(N1548="zákl. přenesená",J1548,0)</f>
        <v>0</v>
      </c>
      <c r="BH1548" s="228">
        <f>IF(N1548="sníž. přenesená",J1548,0)</f>
        <v>0</v>
      </c>
      <c r="BI1548" s="228">
        <f>IF(N1548="nulová",J1548,0)</f>
        <v>0</v>
      </c>
      <c r="BJ1548" s="17" t="s">
        <v>143</v>
      </c>
      <c r="BK1548" s="228">
        <f>ROUND(I1548*H1548,2)</f>
        <v>0</v>
      </c>
      <c r="BL1548" s="17" t="s">
        <v>258</v>
      </c>
      <c r="BM1548" s="227" t="s">
        <v>1842</v>
      </c>
    </row>
    <row r="1549" s="13" customFormat="1">
      <c r="A1549" s="13"/>
      <c r="B1549" s="229"/>
      <c r="C1549" s="230"/>
      <c r="D1549" s="231" t="s">
        <v>145</v>
      </c>
      <c r="E1549" s="232" t="s">
        <v>1</v>
      </c>
      <c r="F1549" s="233" t="s">
        <v>1829</v>
      </c>
      <c r="G1549" s="230"/>
      <c r="H1549" s="232" t="s">
        <v>1</v>
      </c>
      <c r="I1549" s="234"/>
      <c r="J1549" s="230"/>
      <c r="K1549" s="230"/>
      <c r="L1549" s="235"/>
      <c r="M1549" s="236"/>
      <c r="N1549" s="237"/>
      <c r="O1549" s="237"/>
      <c r="P1549" s="237"/>
      <c r="Q1549" s="237"/>
      <c r="R1549" s="237"/>
      <c r="S1549" s="237"/>
      <c r="T1549" s="23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9" t="s">
        <v>145</v>
      </c>
      <c r="AU1549" s="239" t="s">
        <v>143</v>
      </c>
      <c r="AV1549" s="13" t="s">
        <v>81</v>
      </c>
      <c r="AW1549" s="13" t="s">
        <v>30</v>
      </c>
      <c r="AX1549" s="13" t="s">
        <v>73</v>
      </c>
      <c r="AY1549" s="239" t="s">
        <v>135</v>
      </c>
    </row>
    <row r="1550" s="13" customFormat="1">
      <c r="A1550" s="13"/>
      <c r="B1550" s="229"/>
      <c r="C1550" s="230"/>
      <c r="D1550" s="231" t="s">
        <v>145</v>
      </c>
      <c r="E1550" s="232" t="s">
        <v>1</v>
      </c>
      <c r="F1550" s="233" t="s">
        <v>1477</v>
      </c>
      <c r="G1550" s="230"/>
      <c r="H1550" s="232" t="s">
        <v>1</v>
      </c>
      <c r="I1550" s="234"/>
      <c r="J1550" s="230"/>
      <c r="K1550" s="230"/>
      <c r="L1550" s="235"/>
      <c r="M1550" s="236"/>
      <c r="N1550" s="237"/>
      <c r="O1550" s="237"/>
      <c r="P1550" s="237"/>
      <c r="Q1550" s="237"/>
      <c r="R1550" s="237"/>
      <c r="S1550" s="237"/>
      <c r="T1550" s="238"/>
      <c r="U1550" s="13"/>
      <c r="V1550" s="13"/>
      <c r="W1550" s="13"/>
      <c r="X1550" s="13"/>
      <c r="Y1550" s="13"/>
      <c r="Z1550" s="13"/>
      <c r="AA1550" s="13"/>
      <c r="AB1550" s="13"/>
      <c r="AC1550" s="13"/>
      <c r="AD1550" s="13"/>
      <c r="AE1550" s="13"/>
      <c r="AT1550" s="239" t="s">
        <v>145</v>
      </c>
      <c r="AU1550" s="239" t="s">
        <v>143</v>
      </c>
      <c r="AV1550" s="13" t="s">
        <v>81</v>
      </c>
      <c r="AW1550" s="13" t="s">
        <v>30</v>
      </c>
      <c r="AX1550" s="13" t="s">
        <v>73</v>
      </c>
      <c r="AY1550" s="239" t="s">
        <v>135</v>
      </c>
    </row>
    <row r="1551" s="14" customFormat="1">
      <c r="A1551" s="14"/>
      <c r="B1551" s="240"/>
      <c r="C1551" s="241"/>
      <c r="D1551" s="231" t="s">
        <v>145</v>
      </c>
      <c r="E1551" s="242" t="s">
        <v>1</v>
      </c>
      <c r="F1551" s="243" t="s">
        <v>1830</v>
      </c>
      <c r="G1551" s="241"/>
      <c r="H1551" s="244">
        <v>2</v>
      </c>
      <c r="I1551" s="245"/>
      <c r="J1551" s="241"/>
      <c r="K1551" s="241"/>
      <c r="L1551" s="246"/>
      <c r="M1551" s="247"/>
      <c r="N1551" s="248"/>
      <c r="O1551" s="248"/>
      <c r="P1551" s="248"/>
      <c r="Q1551" s="248"/>
      <c r="R1551" s="248"/>
      <c r="S1551" s="248"/>
      <c r="T1551" s="249"/>
      <c r="U1551" s="14"/>
      <c r="V1551" s="14"/>
      <c r="W1551" s="14"/>
      <c r="X1551" s="14"/>
      <c r="Y1551" s="14"/>
      <c r="Z1551" s="14"/>
      <c r="AA1551" s="14"/>
      <c r="AB1551" s="14"/>
      <c r="AC1551" s="14"/>
      <c r="AD1551" s="14"/>
      <c r="AE1551" s="14"/>
      <c r="AT1551" s="250" t="s">
        <v>145</v>
      </c>
      <c r="AU1551" s="250" t="s">
        <v>143</v>
      </c>
      <c r="AV1551" s="14" t="s">
        <v>143</v>
      </c>
      <c r="AW1551" s="14" t="s">
        <v>30</v>
      </c>
      <c r="AX1551" s="14" t="s">
        <v>73</v>
      </c>
      <c r="AY1551" s="250" t="s">
        <v>135</v>
      </c>
    </row>
    <row r="1552" s="13" customFormat="1">
      <c r="A1552" s="13"/>
      <c r="B1552" s="229"/>
      <c r="C1552" s="230"/>
      <c r="D1552" s="231" t="s">
        <v>145</v>
      </c>
      <c r="E1552" s="232" t="s">
        <v>1</v>
      </c>
      <c r="F1552" s="233" t="s">
        <v>176</v>
      </c>
      <c r="G1552" s="230"/>
      <c r="H1552" s="232" t="s">
        <v>1</v>
      </c>
      <c r="I1552" s="234"/>
      <c r="J1552" s="230"/>
      <c r="K1552" s="230"/>
      <c r="L1552" s="235"/>
      <c r="M1552" s="236"/>
      <c r="N1552" s="237"/>
      <c r="O1552" s="237"/>
      <c r="P1552" s="237"/>
      <c r="Q1552" s="237"/>
      <c r="R1552" s="237"/>
      <c r="S1552" s="237"/>
      <c r="T1552" s="238"/>
      <c r="U1552" s="13"/>
      <c r="V1552" s="13"/>
      <c r="W1552" s="13"/>
      <c r="X1552" s="13"/>
      <c r="Y1552" s="13"/>
      <c r="Z1552" s="13"/>
      <c r="AA1552" s="13"/>
      <c r="AB1552" s="13"/>
      <c r="AC1552" s="13"/>
      <c r="AD1552" s="13"/>
      <c r="AE1552" s="13"/>
      <c r="AT1552" s="239" t="s">
        <v>145</v>
      </c>
      <c r="AU1552" s="239" t="s">
        <v>143</v>
      </c>
      <c r="AV1552" s="13" t="s">
        <v>81</v>
      </c>
      <c r="AW1552" s="13" t="s">
        <v>30</v>
      </c>
      <c r="AX1552" s="13" t="s">
        <v>73</v>
      </c>
      <c r="AY1552" s="239" t="s">
        <v>135</v>
      </c>
    </row>
    <row r="1553" s="14" customFormat="1">
      <c r="A1553" s="14"/>
      <c r="B1553" s="240"/>
      <c r="C1553" s="241"/>
      <c r="D1553" s="231" t="s">
        <v>145</v>
      </c>
      <c r="E1553" s="242" t="s">
        <v>1</v>
      </c>
      <c r="F1553" s="243" t="s">
        <v>1831</v>
      </c>
      <c r="G1553" s="241"/>
      <c r="H1553" s="244">
        <v>1.5</v>
      </c>
      <c r="I1553" s="245"/>
      <c r="J1553" s="241"/>
      <c r="K1553" s="241"/>
      <c r="L1553" s="246"/>
      <c r="M1553" s="247"/>
      <c r="N1553" s="248"/>
      <c r="O1553" s="248"/>
      <c r="P1553" s="248"/>
      <c r="Q1553" s="248"/>
      <c r="R1553" s="248"/>
      <c r="S1553" s="248"/>
      <c r="T1553" s="249"/>
      <c r="U1553" s="14"/>
      <c r="V1553" s="14"/>
      <c r="W1553" s="14"/>
      <c r="X1553" s="14"/>
      <c r="Y1553" s="14"/>
      <c r="Z1553" s="14"/>
      <c r="AA1553" s="14"/>
      <c r="AB1553" s="14"/>
      <c r="AC1553" s="14"/>
      <c r="AD1553" s="14"/>
      <c r="AE1553" s="14"/>
      <c r="AT1553" s="250" t="s">
        <v>145</v>
      </c>
      <c r="AU1553" s="250" t="s">
        <v>143</v>
      </c>
      <c r="AV1553" s="14" t="s">
        <v>143</v>
      </c>
      <c r="AW1553" s="14" t="s">
        <v>30</v>
      </c>
      <c r="AX1553" s="14" t="s">
        <v>73</v>
      </c>
      <c r="AY1553" s="250" t="s">
        <v>135</v>
      </c>
    </row>
    <row r="1554" s="13" customFormat="1">
      <c r="A1554" s="13"/>
      <c r="B1554" s="229"/>
      <c r="C1554" s="230"/>
      <c r="D1554" s="231" t="s">
        <v>145</v>
      </c>
      <c r="E1554" s="232" t="s">
        <v>1</v>
      </c>
      <c r="F1554" s="233" t="s">
        <v>175</v>
      </c>
      <c r="G1554" s="230"/>
      <c r="H1554" s="232" t="s">
        <v>1</v>
      </c>
      <c r="I1554" s="234"/>
      <c r="J1554" s="230"/>
      <c r="K1554" s="230"/>
      <c r="L1554" s="235"/>
      <c r="M1554" s="236"/>
      <c r="N1554" s="237"/>
      <c r="O1554" s="237"/>
      <c r="P1554" s="237"/>
      <c r="Q1554" s="237"/>
      <c r="R1554" s="237"/>
      <c r="S1554" s="237"/>
      <c r="T1554" s="238"/>
      <c r="U1554" s="13"/>
      <c r="V1554" s="13"/>
      <c r="W1554" s="13"/>
      <c r="X1554" s="13"/>
      <c r="Y1554" s="13"/>
      <c r="Z1554" s="13"/>
      <c r="AA1554" s="13"/>
      <c r="AB1554" s="13"/>
      <c r="AC1554" s="13"/>
      <c r="AD1554" s="13"/>
      <c r="AE1554" s="13"/>
      <c r="AT1554" s="239" t="s">
        <v>145</v>
      </c>
      <c r="AU1554" s="239" t="s">
        <v>143</v>
      </c>
      <c r="AV1554" s="13" t="s">
        <v>81</v>
      </c>
      <c r="AW1554" s="13" t="s">
        <v>30</v>
      </c>
      <c r="AX1554" s="13" t="s">
        <v>73</v>
      </c>
      <c r="AY1554" s="239" t="s">
        <v>135</v>
      </c>
    </row>
    <row r="1555" s="14" customFormat="1">
      <c r="A1555" s="14"/>
      <c r="B1555" s="240"/>
      <c r="C1555" s="241"/>
      <c r="D1555" s="231" t="s">
        <v>145</v>
      </c>
      <c r="E1555" s="242" t="s">
        <v>1</v>
      </c>
      <c r="F1555" s="243" t="s">
        <v>1831</v>
      </c>
      <c r="G1555" s="241"/>
      <c r="H1555" s="244">
        <v>1.5</v>
      </c>
      <c r="I1555" s="245"/>
      <c r="J1555" s="241"/>
      <c r="K1555" s="241"/>
      <c r="L1555" s="246"/>
      <c r="M1555" s="247"/>
      <c r="N1555" s="248"/>
      <c r="O1555" s="248"/>
      <c r="P1555" s="248"/>
      <c r="Q1555" s="248"/>
      <c r="R1555" s="248"/>
      <c r="S1555" s="248"/>
      <c r="T1555" s="249"/>
      <c r="U1555" s="14"/>
      <c r="V1555" s="14"/>
      <c r="W1555" s="14"/>
      <c r="X1555" s="14"/>
      <c r="Y1555" s="14"/>
      <c r="Z1555" s="14"/>
      <c r="AA1555" s="14"/>
      <c r="AB1555" s="14"/>
      <c r="AC1555" s="14"/>
      <c r="AD1555" s="14"/>
      <c r="AE1555" s="14"/>
      <c r="AT1555" s="250" t="s">
        <v>145</v>
      </c>
      <c r="AU1555" s="250" t="s">
        <v>143</v>
      </c>
      <c r="AV1555" s="14" t="s">
        <v>143</v>
      </c>
      <c r="AW1555" s="14" t="s">
        <v>30</v>
      </c>
      <c r="AX1555" s="14" t="s">
        <v>73</v>
      </c>
      <c r="AY1555" s="250" t="s">
        <v>135</v>
      </c>
    </row>
    <row r="1556" s="13" customFormat="1">
      <c r="A1556" s="13"/>
      <c r="B1556" s="229"/>
      <c r="C1556" s="230"/>
      <c r="D1556" s="231" t="s">
        <v>145</v>
      </c>
      <c r="E1556" s="232" t="s">
        <v>1</v>
      </c>
      <c r="F1556" s="233" t="s">
        <v>970</v>
      </c>
      <c r="G1556" s="230"/>
      <c r="H1556" s="232" t="s">
        <v>1</v>
      </c>
      <c r="I1556" s="234"/>
      <c r="J1556" s="230"/>
      <c r="K1556" s="230"/>
      <c r="L1556" s="235"/>
      <c r="M1556" s="236"/>
      <c r="N1556" s="237"/>
      <c r="O1556" s="237"/>
      <c r="P1556" s="237"/>
      <c r="Q1556" s="237"/>
      <c r="R1556" s="237"/>
      <c r="S1556" s="237"/>
      <c r="T1556" s="238"/>
      <c r="U1556" s="13"/>
      <c r="V1556" s="13"/>
      <c r="W1556" s="13"/>
      <c r="X1556" s="13"/>
      <c r="Y1556" s="13"/>
      <c r="Z1556" s="13"/>
      <c r="AA1556" s="13"/>
      <c r="AB1556" s="13"/>
      <c r="AC1556" s="13"/>
      <c r="AD1556" s="13"/>
      <c r="AE1556" s="13"/>
      <c r="AT1556" s="239" t="s">
        <v>145</v>
      </c>
      <c r="AU1556" s="239" t="s">
        <v>143</v>
      </c>
      <c r="AV1556" s="13" t="s">
        <v>81</v>
      </c>
      <c r="AW1556" s="13" t="s">
        <v>30</v>
      </c>
      <c r="AX1556" s="13" t="s">
        <v>73</v>
      </c>
      <c r="AY1556" s="239" t="s">
        <v>135</v>
      </c>
    </row>
    <row r="1557" s="14" customFormat="1">
      <c r="A1557" s="14"/>
      <c r="B1557" s="240"/>
      <c r="C1557" s="241"/>
      <c r="D1557" s="231" t="s">
        <v>145</v>
      </c>
      <c r="E1557" s="242" t="s">
        <v>1</v>
      </c>
      <c r="F1557" s="243" t="s">
        <v>1831</v>
      </c>
      <c r="G1557" s="241"/>
      <c r="H1557" s="244">
        <v>1.5</v>
      </c>
      <c r="I1557" s="245"/>
      <c r="J1557" s="241"/>
      <c r="K1557" s="241"/>
      <c r="L1557" s="246"/>
      <c r="M1557" s="247"/>
      <c r="N1557" s="248"/>
      <c r="O1557" s="248"/>
      <c r="P1557" s="248"/>
      <c r="Q1557" s="248"/>
      <c r="R1557" s="248"/>
      <c r="S1557" s="248"/>
      <c r="T1557" s="249"/>
      <c r="U1557" s="14"/>
      <c r="V1557" s="14"/>
      <c r="W1557" s="14"/>
      <c r="X1557" s="14"/>
      <c r="Y1557" s="14"/>
      <c r="Z1557" s="14"/>
      <c r="AA1557" s="14"/>
      <c r="AB1557" s="14"/>
      <c r="AC1557" s="14"/>
      <c r="AD1557" s="14"/>
      <c r="AE1557" s="14"/>
      <c r="AT1557" s="250" t="s">
        <v>145</v>
      </c>
      <c r="AU1557" s="250" t="s">
        <v>143</v>
      </c>
      <c r="AV1557" s="14" t="s">
        <v>143</v>
      </c>
      <c r="AW1557" s="14" t="s">
        <v>30</v>
      </c>
      <c r="AX1557" s="14" t="s">
        <v>73</v>
      </c>
      <c r="AY1557" s="250" t="s">
        <v>135</v>
      </c>
    </row>
    <row r="1558" s="13" customFormat="1">
      <c r="A1558" s="13"/>
      <c r="B1558" s="229"/>
      <c r="C1558" s="230"/>
      <c r="D1558" s="231" t="s">
        <v>145</v>
      </c>
      <c r="E1558" s="232" t="s">
        <v>1</v>
      </c>
      <c r="F1558" s="233" t="s">
        <v>173</v>
      </c>
      <c r="G1558" s="230"/>
      <c r="H1558" s="232" t="s">
        <v>1</v>
      </c>
      <c r="I1558" s="234"/>
      <c r="J1558" s="230"/>
      <c r="K1558" s="230"/>
      <c r="L1558" s="235"/>
      <c r="M1558" s="236"/>
      <c r="N1558" s="237"/>
      <c r="O1558" s="237"/>
      <c r="P1558" s="237"/>
      <c r="Q1558" s="237"/>
      <c r="R1558" s="237"/>
      <c r="S1558" s="237"/>
      <c r="T1558" s="238"/>
      <c r="U1558" s="13"/>
      <c r="V1558" s="13"/>
      <c r="W1558" s="13"/>
      <c r="X1558" s="13"/>
      <c r="Y1558" s="13"/>
      <c r="Z1558" s="13"/>
      <c r="AA1558" s="13"/>
      <c r="AB1558" s="13"/>
      <c r="AC1558" s="13"/>
      <c r="AD1558" s="13"/>
      <c r="AE1558" s="13"/>
      <c r="AT1558" s="239" t="s">
        <v>145</v>
      </c>
      <c r="AU1558" s="239" t="s">
        <v>143</v>
      </c>
      <c r="AV1558" s="13" t="s">
        <v>81</v>
      </c>
      <c r="AW1558" s="13" t="s">
        <v>30</v>
      </c>
      <c r="AX1558" s="13" t="s">
        <v>73</v>
      </c>
      <c r="AY1558" s="239" t="s">
        <v>135</v>
      </c>
    </row>
    <row r="1559" s="14" customFormat="1">
      <c r="A1559" s="14"/>
      <c r="B1559" s="240"/>
      <c r="C1559" s="241"/>
      <c r="D1559" s="231" t="s">
        <v>145</v>
      </c>
      <c r="E1559" s="242" t="s">
        <v>1</v>
      </c>
      <c r="F1559" s="243" t="s">
        <v>1831</v>
      </c>
      <c r="G1559" s="241"/>
      <c r="H1559" s="244">
        <v>1.5</v>
      </c>
      <c r="I1559" s="245"/>
      <c r="J1559" s="241"/>
      <c r="K1559" s="241"/>
      <c r="L1559" s="246"/>
      <c r="M1559" s="247"/>
      <c r="N1559" s="248"/>
      <c r="O1559" s="248"/>
      <c r="P1559" s="248"/>
      <c r="Q1559" s="248"/>
      <c r="R1559" s="248"/>
      <c r="S1559" s="248"/>
      <c r="T1559" s="249"/>
      <c r="U1559" s="14"/>
      <c r="V1559" s="14"/>
      <c r="W1559" s="14"/>
      <c r="X1559" s="14"/>
      <c r="Y1559" s="14"/>
      <c r="Z1559" s="14"/>
      <c r="AA1559" s="14"/>
      <c r="AB1559" s="14"/>
      <c r="AC1559" s="14"/>
      <c r="AD1559" s="14"/>
      <c r="AE1559" s="14"/>
      <c r="AT1559" s="250" t="s">
        <v>145</v>
      </c>
      <c r="AU1559" s="250" t="s">
        <v>143</v>
      </c>
      <c r="AV1559" s="14" t="s">
        <v>143</v>
      </c>
      <c r="AW1559" s="14" t="s">
        <v>30</v>
      </c>
      <c r="AX1559" s="14" t="s">
        <v>73</v>
      </c>
      <c r="AY1559" s="250" t="s">
        <v>135</v>
      </c>
    </row>
    <row r="1560" s="13" customFormat="1">
      <c r="A1560" s="13"/>
      <c r="B1560" s="229"/>
      <c r="C1560" s="230"/>
      <c r="D1560" s="231" t="s">
        <v>145</v>
      </c>
      <c r="E1560" s="232" t="s">
        <v>1</v>
      </c>
      <c r="F1560" s="233" t="s">
        <v>1582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145</v>
      </c>
      <c r="AU1560" s="239" t="s">
        <v>143</v>
      </c>
      <c r="AV1560" s="13" t="s">
        <v>81</v>
      </c>
      <c r="AW1560" s="13" t="s">
        <v>30</v>
      </c>
      <c r="AX1560" s="13" t="s">
        <v>73</v>
      </c>
      <c r="AY1560" s="239" t="s">
        <v>135</v>
      </c>
    </row>
    <row r="1561" s="14" customFormat="1">
      <c r="A1561" s="14"/>
      <c r="B1561" s="240"/>
      <c r="C1561" s="241"/>
      <c r="D1561" s="231" t="s">
        <v>145</v>
      </c>
      <c r="E1561" s="242" t="s">
        <v>1</v>
      </c>
      <c r="F1561" s="243" t="s">
        <v>1831</v>
      </c>
      <c r="G1561" s="241"/>
      <c r="H1561" s="244">
        <v>1.5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145</v>
      </c>
      <c r="AU1561" s="250" t="s">
        <v>143</v>
      </c>
      <c r="AV1561" s="14" t="s">
        <v>143</v>
      </c>
      <c r="AW1561" s="14" t="s">
        <v>30</v>
      </c>
      <c r="AX1561" s="14" t="s">
        <v>73</v>
      </c>
      <c r="AY1561" s="250" t="s">
        <v>135</v>
      </c>
    </row>
    <row r="1562" s="15" customFormat="1">
      <c r="A1562" s="15"/>
      <c r="B1562" s="251"/>
      <c r="C1562" s="252"/>
      <c r="D1562" s="231" t="s">
        <v>145</v>
      </c>
      <c r="E1562" s="253" t="s">
        <v>1</v>
      </c>
      <c r="F1562" s="254" t="s">
        <v>153</v>
      </c>
      <c r="G1562" s="252"/>
      <c r="H1562" s="255">
        <v>9.5</v>
      </c>
      <c r="I1562" s="256"/>
      <c r="J1562" s="252"/>
      <c r="K1562" s="252"/>
      <c r="L1562" s="257"/>
      <c r="M1562" s="258"/>
      <c r="N1562" s="259"/>
      <c r="O1562" s="259"/>
      <c r="P1562" s="259"/>
      <c r="Q1562" s="259"/>
      <c r="R1562" s="259"/>
      <c r="S1562" s="259"/>
      <c r="T1562" s="260"/>
      <c r="U1562" s="15"/>
      <c r="V1562" s="15"/>
      <c r="W1562" s="15"/>
      <c r="X1562" s="15"/>
      <c r="Y1562" s="15"/>
      <c r="Z1562" s="15"/>
      <c r="AA1562" s="15"/>
      <c r="AB1562" s="15"/>
      <c r="AC1562" s="15"/>
      <c r="AD1562" s="15"/>
      <c r="AE1562" s="15"/>
      <c r="AT1562" s="261" t="s">
        <v>145</v>
      </c>
      <c r="AU1562" s="261" t="s">
        <v>143</v>
      </c>
      <c r="AV1562" s="15" t="s">
        <v>142</v>
      </c>
      <c r="AW1562" s="15" t="s">
        <v>30</v>
      </c>
      <c r="AX1562" s="15" t="s">
        <v>81</v>
      </c>
      <c r="AY1562" s="261" t="s">
        <v>135</v>
      </c>
    </row>
    <row r="1563" s="2" customFormat="1" ht="24.15" customHeight="1">
      <c r="A1563" s="38"/>
      <c r="B1563" s="39"/>
      <c r="C1563" s="215" t="s">
        <v>1843</v>
      </c>
      <c r="D1563" s="215" t="s">
        <v>138</v>
      </c>
      <c r="E1563" s="216" t="s">
        <v>1844</v>
      </c>
      <c r="F1563" s="217" t="s">
        <v>1845</v>
      </c>
      <c r="G1563" s="218" t="s">
        <v>166</v>
      </c>
      <c r="H1563" s="219">
        <v>9.5</v>
      </c>
      <c r="I1563" s="220"/>
      <c r="J1563" s="221">
        <f>ROUND(I1563*H1563,2)</f>
        <v>0</v>
      </c>
      <c r="K1563" s="222"/>
      <c r="L1563" s="44"/>
      <c r="M1563" s="223" t="s">
        <v>1</v>
      </c>
      <c r="N1563" s="224" t="s">
        <v>39</v>
      </c>
      <c r="O1563" s="91"/>
      <c r="P1563" s="225">
        <f>O1563*H1563</f>
        <v>0</v>
      </c>
      <c r="Q1563" s="225">
        <v>0.00012</v>
      </c>
      <c r="R1563" s="225">
        <f>Q1563*H1563</f>
        <v>0.00114</v>
      </c>
      <c r="S1563" s="225">
        <v>0</v>
      </c>
      <c r="T1563" s="226">
        <f>S1563*H1563</f>
        <v>0</v>
      </c>
      <c r="U1563" s="38"/>
      <c r="V1563" s="38"/>
      <c r="W1563" s="38"/>
      <c r="X1563" s="38"/>
      <c r="Y1563" s="38"/>
      <c r="Z1563" s="38"/>
      <c r="AA1563" s="38"/>
      <c r="AB1563" s="38"/>
      <c r="AC1563" s="38"/>
      <c r="AD1563" s="38"/>
      <c r="AE1563" s="38"/>
      <c r="AR1563" s="227" t="s">
        <v>258</v>
      </c>
      <c r="AT1563" s="227" t="s">
        <v>138</v>
      </c>
      <c r="AU1563" s="227" t="s">
        <v>143</v>
      </c>
      <c r="AY1563" s="17" t="s">
        <v>135</v>
      </c>
      <c r="BE1563" s="228">
        <f>IF(N1563="základní",J1563,0)</f>
        <v>0</v>
      </c>
      <c r="BF1563" s="228">
        <f>IF(N1563="snížená",J1563,0)</f>
        <v>0</v>
      </c>
      <c r="BG1563" s="228">
        <f>IF(N1563="zákl. přenesená",J1563,0)</f>
        <v>0</v>
      </c>
      <c r="BH1563" s="228">
        <f>IF(N1563="sníž. přenesená",J1563,0)</f>
        <v>0</v>
      </c>
      <c r="BI1563" s="228">
        <f>IF(N1563="nulová",J1563,0)</f>
        <v>0</v>
      </c>
      <c r="BJ1563" s="17" t="s">
        <v>143</v>
      </c>
      <c r="BK1563" s="228">
        <f>ROUND(I1563*H1563,2)</f>
        <v>0</v>
      </c>
      <c r="BL1563" s="17" t="s">
        <v>258</v>
      </c>
      <c r="BM1563" s="227" t="s">
        <v>1846</v>
      </c>
    </row>
    <row r="1564" s="13" customFormat="1">
      <c r="A1564" s="13"/>
      <c r="B1564" s="229"/>
      <c r="C1564" s="230"/>
      <c r="D1564" s="231" t="s">
        <v>145</v>
      </c>
      <c r="E1564" s="232" t="s">
        <v>1</v>
      </c>
      <c r="F1564" s="233" t="s">
        <v>1829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145</v>
      </c>
      <c r="AU1564" s="239" t="s">
        <v>143</v>
      </c>
      <c r="AV1564" s="13" t="s">
        <v>81</v>
      </c>
      <c r="AW1564" s="13" t="s">
        <v>30</v>
      </c>
      <c r="AX1564" s="13" t="s">
        <v>73</v>
      </c>
      <c r="AY1564" s="239" t="s">
        <v>135</v>
      </c>
    </row>
    <row r="1565" s="13" customFormat="1">
      <c r="A1565" s="13"/>
      <c r="B1565" s="229"/>
      <c r="C1565" s="230"/>
      <c r="D1565" s="231" t="s">
        <v>145</v>
      </c>
      <c r="E1565" s="232" t="s">
        <v>1</v>
      </c>
      <c r="F1565" s="233" t="s">
        <v>1477</v>
      </c>
      <c r="G1565" s="230"/>
      <c r="H1565" s="232" t="s">
        <v>1</v>
      </c>
      <c r="I1565" s="234"/>
      <c r="J1565" s="230"/>
      <c r="K1565" s="230"/>
      <c r="L1565" s="235"/>
      <c r="M1565" s="236"/>
      <c r="N1565" s="237"/>
      <c r="O1565" s="237"/>
      <c r="P1565" s="237"/>
      <c r="Q1565" s="237"/>
      <c r="R1565" s="237"/>
      <c r="S1565" s="237"/>
      <c r="T1565" s="238"/>
      <c r="U1565" s="13"/>
      <c r="V1565" s="13"/>
      <c r="W1565" s="13"/>
      <c r="X1565" s="13"/>
      <c r="Y1565" s="13"/>
      <c r="Z1565" s="13"/>
      <c r="AA1565" s="13"/>
      <c r="AB1565" s="13"/>
      <c r="AC1565" s="13"/>
      <c r="AD1565" s="13"/>
      <c r="AE1565" s="13"/>
      <c r="AT1565" s="239" t="s">
        <v>145</v>
      </c>
      <c r="AU1565" s="239" t="s">
        <v>143</v>
      </c>
      <c r="AV1565" s="13" t="s">
        <v>81</v>
      </c>
      <c r="AW1565" s="13" t="s">
        <v>30</v>
      </c>
      <c r="AX1565" s="13" t="s">
        <v>73</v>
      </c>
      <c r="AY1565" s="239" t="s">
        <v>135</v>
      </c>
    </row>
    <row r="1566" s="14" customFormat="1">
      <c r="A1566" s="14"/>
      <c r="B1566" s="240"/>
      <c r="C1566" s="241"/>
      <c r="D1566" s="231" t="s">
        <v>145</v>
      </c>
      <c r="E1566" s="242" t="s">
        <v>1</v>
      </c>
      <c r="F1566" s="243" t="s">
        <v>1830</v>
      </c>
      <c r="G1566" s="241"/>
      <c r="H1566" s="244">
        <v>2</v>
      </c>
      <c r="I1566" s="245"/>
      <c r="J1566" s="241"/>
      <c r="K1566" s="241"/>
      <c r="L1566" s="246"/>
      <c r="M1566" s="247"/>
      <c r="N1566" s="248"/>
      <c r="O1566" s="248"/>
      <c r="P1566" s="248"/>
      <c r="Q1566" s="248"/>
      <c r="R1566" s="248"/>
      <c r="S1566" s="248"/>
      <c r="T1566" s="249"/>
      <c r="U1566" s="14"/>
      <c r="V1566" s="14"/>
      <c r="W1566" s="14"/>
      <c r="X1566" s="14"/>
      <c r="Y1566" s="14"/>
      <c r="Z1566" s="14"/>
      <c r="AA1566" s="14"/>
      <c r="AB1566" s="14"/>
      <c r="AC1566" s="14"/>
      <c r="AD1566" s="14"/>
      <c r="AE1566" s="14"/>
      <c r="AT1566" s="250" t="s">
        <v>145</v>
      </c>
      <c r="AU1566" s="250" t="s">
        <v>143</v>
      </c>
      <c r="AV1566" s="14" t="s">
        <v>143</v>
      </c>
      <c r="AW1566" s="14" t="s">
        <v>30</v>
      </c>
      <c r="AX1566" s="14" t="s">
        <v>73</v>
      </c>
      <c r="AY1566" s="250" t="s">
        <v>135</v>
      </c>
    </row>
    <row r="1567" s="13" customFormat="1">
      <c r="A1567" s="13"/>
      <c r="B1567" s="229"/>
      <c r="C1567" s="230"/>
      <c r="D1567" s="231" t="s">
        <v>145</v>
      </c>
      <c r="E1567" s="232" t="s">
        <v>1</v>
      </c>
      <c r="F1567" s="233" t="s">
        <v>176</v>
      </c>
      <c r="G1567" s="230"/>
      <c r="H1567" s="232" t="s">
        <v>1</v>
      </c>
      <c r="I1567" s="234"/>
      <c r="J1567" s="230"/>
      <c r="K1567" s="230"/>
      <c r="L1567" s="235"/>
      <c r="M1567" s="236"/>
      <c r="N1567" s="237"/>
      <c r="O1567" s="237"/>
      <c r="P1567" s="237"/>
      <c r="Q1567" s="237"/>
      <c r="R1567" s="237"/>
      <c r="S1567" s="237"/>
      <c r="T1567" s="238"/>
      <c r="U1567" s="13"/>
      <c r="V1567" s="13"/>
      <c r="W1567" s="13"/>
      <c r="X1567" s="13"/>
      <c r="Y1567" s="13"/>
      <c r="Z1567" s="13"/>
      <c r="AA1567" s="13"/>
      <c r="AB1567" s="13"/>
      <c r="AC1567" s="13"/>
      <c r="AD1567" s="13"/>
      <c r="AE1567" s="13"/>
      <c r="AT1567" s="239" t="s">
        <v>145</v>
      </c>
      <c r="AU1567" s="239" t="s">
        <v>143</v>
      </c>
      <c r="AV1567" s="13" t="s">
        <v>81</v>
      </c>
      <c r="AW1567" s="13" t="s">
        <v>30</v>
      </c>
      <c r="AX1567" s="13" t="s">
        <v>73</v>
      </c>
      <c r="AY1567" s="239" t="s">
        <v>135</v>
      </c>
    </row>
    <row r="1568" s="14" customFormat="1">
      <c r="A1568" s="14"/>
      <c r="B1568" s="240"/>
      <c r="C1568" s="241"/>
      <c r="D1568" s="231" t="s">
        <v>145</v>
      </c>
      <c r="E1568" s="242" t="s">
        <v>1</v>
      </c>
      <c r="F1568" s="243" t="s">
        <v>1831</v>
      </c>
      <c r="G1568" s="241"/>
      <c r="H1568" s="244">
        <v>1.5</v>
      </c>
      <c r="I1568" s="245"/>
      <c r="J1568" s="241"/>
      <c r="K1568" s="241"/>
      <c r="L1568" s="246"/>
      <c r="M1568" s="247"/>
      <c r="N1568" s="248"/>
      <c r="O1568" s="248"/>
      <c r="P1568" s="248"/>
      <c r="Q1568" s="248"/>
      <c r="R1568" s="248"/>
      <c r="S1568" s="248"/>
      <c r="T1568" s="249"/>
      <c r="U1568" s="14"/>
      <c r="V1568" s="14"/>
      <c r="W1568" s="14"/>
      <c r="X1568" s="14"/>
      <c r="Y1568" s="14"/>
      <c r="Z1568" s="14"/>
      <c r="AA1568" s="14"/>
      <c r="AB1568" s="14"/>
      <c r="AC1568" s="14"/>
      <c r="AD1568" s="14"/>
      <c r="AE1568" s="14"/>
      <c r="AT1568" s="250" t="s">
        <v>145</v>
      </c>
      <c r="AU1568" s="250" t="s">
        <v>143</v>
      </c>
      <c r="AV1568" s="14" t="s">
        <v>143</v>
      </c>
      <c r="AW1568" s="14" t="s">
        <v>30</v>
      </c>
      <c r="AX1568" s="14" t="s">
        <v>73</v>
      </c>
      <c r="AY1568" s="250" t="s">
        <v>135</v>
      </c>
    </row>
    <row r="1569" s="13" customFormat="1">
      <c r="A1569" s="13"/>
      <c r="B1569" s="229"/>
      <c r="C1569" s="230"/>
      <c r="D1569" s="231" t="s">
        <v>145</v>
      </c>
      <c r="E1569" s="232" t="s">
        <v>1</v>
      </c>
      <c r="F1569" s="233" t="s">
        <v>175</v>
      </c>
      <c r="G1569" s="230"/>
      <c r="H1569" s="232" t="s">
        <v>1</v>
      </c>
      <c r="I1569" s="234"/>
      <c r="J1569" s="230"/>
      <c r="K1569" s="230"/>
      <c r="L1569" s="235"/>
      <c r="M1569" s="236"/>
      <c r="N1569" s="237"/>
      <c r="O1569" s="237"/>
      <c r="P1569" s="237"/>
      <c r="Q1569" s="237"/>
      <c r="R1569" s="237"/>
      <c r="S1569" s="237"/>
      <c r="T1569" s="238"/>
      <c r="U1569" s="13"/>
      <c r="V1569" s="13"/>
      <c r="W1569" s="13"/>
      <c r="X1569" s="13"/>
      <c r="Y1569" s="13"/>
      <c r="Z1569" s="13"/>
      <c r="AA1569" s="13"/>
      <c r="AB1569" s="13"/>
      <c r="AC1569" s="13"/>
      <c r="AD1569" s="13"/>
      <c r="AE1569" s="13"/>
      <c r="AT1569" s="239" t="s">
        <v>145</v>
      </c>
      <c r="AU1569" s="239" t="s">
        <v>143</v>
      </c>
      <c r="AV1569" s="13" t="s">
        <v>81</v>
      </c>
      <c r="AW1569" s="13" t="s">
        <v>30</v>
      </c>
      <c r="AX1569" s="13" t="s">
        <v>73</v>
      </c>
      <c r="AY1569" s="239" t="s">
        <v>135</v>
      </c>
    </row>
    <row r="1570" s="14" customFormat="1">
      <c r="A1570" s="14"/>
      <c r="B1570" s="240"/>
      <c r="C1570" s="241"/>
      <c r="D1570" s="231" t="s">
        <v>145</v>
      </c>
      <c r="E1570" s="242" t="s">
        <v>1</v>
      </c>
      <c r="F1570" s="243" t="s">
        <v>1831</v>
      </c>
      <c r="G1570" s="241"/>
      <c r="H1570" s="244">
        <v>1.5</v>
      </c>
      <c r="I1570" s="245"/>
      <c r="J1570" s="241"/>
      <c r="K1570" s="241"/>
      <c r="L1570" s="246"/>
      <c r="M1570" s="247"/>
      <c r="N1570" s="248"/>
      <c r="O1570" s="248"/>
      <c r="P1570" s="248"/>
      <c r="Q1570" s="248"/>
      <c r="R1570" s="248"/>
      <c r="S1570" s="248"/>
      <c r="T1570" s="249"/>
      <c r="U1570" s="14"/>
      <c r="V1570" s="14"/>
      <c r="W1570" s="14"/>
      <c r="X1570" s="14"/>
      <c r="Y1570" s="14"/>
      <c r="Z1570" s="14"/>
      <c r="AA1570" s="14"/>
      <c r="AB1570" s="14"/>
      <c r="AC1570" s="14"/>
      <c r="AD1570" s="14"/>
      <c r="AE1570" s="14"/>
      <c r="AT1570" s="250" t="s">
        <v>145</v>
      </c>
      <c r="AU1570" s="250" t="s">
        <v>143</v>
      </c>
      <c r="AV1570" s="14" t="s">
        <v>143</v>
      </c>
      <c r="AW1570" s="14" t="s">
        <v>30</v>
      </c>
      <c r="AX1570" s="14" t="s">
        <v>73</v>
      </c>
      <c r="AY1570" s="250" t="s">
        <v>135</v>
      </c>
    </row>
    <row r="1571" s="13" customFormat="1">
      <c r="A1571" s="13"/>
      <c r="B1571" s="229"/>
      <c r="C1571" s="230"/>
      <c r="D1571" s="231" t="s">
        <v>145</v>
      </c>
      <c r="E1571" s="232" t="s">
        <v>1</v>
      </c>
      <c r="F1571" s="233" t="s">
        <v>970</v>
      </c>
      <c r="G1571" s="230"/>
      <c r="H1571" s="232" t="s">
        <v>1</v>
      </c>
      <c r="I1571" s="234"/>
      <c r="J1571" s="230"/>
      <c r="K1571" s="230"/>
      <c r="L1571" s="235"/>
      <c r="M1571" s="236"/>
      <c r="N1571" s="237"/>
      <c r="O1571" s="237"/>
      <c r="P1571" s="237"/>
      <c r="Q1571" s="237"/>
      <c r="R1571" s="237"/>
      <c r="S1571" s="237"/>
      <c r="T1571" s="238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39" t="s">
        <v>145</v>
      </c>
      <c r="AU1571" s="239" t="s">
        <v>143</v>
      </c>
      <c r="AV1571" s="13" t="s">
        <v>81</v>
      </c>
      <c r="AW1571" s="13" t="s">
        <v>30</v>
      </c>
      <c r="AX1571" s="13" t="s">
        <v>73</v>
      </c>
      <c r="AY1571" s="239" t="s">
        <v>135</v>
      </c>
    </row>
    <row r="1572" s="14" customFormat="1">
      <c r="A1572" s="14"/>
      <c r="B1572" s="240"/>
      <c r="C1572" s="241"/>
      <c r="D1572" s="231" t="s">
        <v>145</v>
      </c>
      <c r="E1572" s="242" t="s">
        <v>1</v>
      </c>
      <c r="F1572" s="243" t="s">
        <v>1831</v>
      </c>
      <c r="G1572" s="241"/>
      <c r="H1572" s="244">
        <v>1.5</v>
      </c>
      <c r="I1572" s="245"/>
      <c r="J1572" s="241"/>
      <c r="K1572" s="241"/>
      <c r="L1572" s="246"/>
      <c r="M1572" s="247"/>
      <c r="N1572" s="248"/>
      <c r="O1572" s="248"/>
      <c r="P1572" s="248"/>
      <c r="Q1572" s="248"/>
      <c r="R1572" s="248"/>
      <c r="S1572" s="248"/>
      <c r="T1572" s="249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0" t="s">
        <v>145</v>
      </c>
      <c r="AU1572" s="250" t="s">
        <v>143</v>
      </c>
      <c r="AV1572" s="14" t="s">
        <v>143</v>
      </c>
      <c r="AW1572" s="14" t="s">
        <v>30</v>
      </c>
      <c r="AX1572" s="14" t="s">
        <v>73</v>
      </c>
      <c r="AY1572" s="250" t="s">
        <v>135</v>
      </c>
    </row>
    <row r="1573" s="13" customFormat="1">
      <c r="A1573" s="13"/>
      <c r="B1573" s="229"/>
      <c r="C1573" s="230"/>
      <c r="D1573" s="231" t="s">
        <v>145</v>
      </c>
      <c r="E1573" s="232" t="s">
        <v>1</v>
      </c>
      <c r="F1573" s="233" t="s">
        <v>173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145</v>
      </c>
      <c r="AU1573" s="239" t="s">
        <v>143</v>
      </c>
      <c r="AV1573" s="13" t="s">
        <v>81</v>
      </c>
      <c r="AW1573" s="13" t="s">
        <v>30</v>
      </c>
      <c r="AX1573" s="13" t="s">
        <v>73</v>
      </c>
      <c r="AY1573" s="239" t="s">
        <v>135</v>
      </c>
    </row>
    <row r="1574" s="14" customFormat="1">
      <c r="A1574" s="14"/>
      <c r="B1574" s="240"/>
      <c r="C1574" s="241"/>
      <c r="D1574" s="231" t="s">
        <v>145</v>
      </c>
      <c r="E1574" s="242" t="s">
        <v>1</v>
      </c>
      <c r="F1574" s="243" t="s">
        <v>1831</v>
      </c>
      <c r="G1574" s="241"/>
      <c r="H1574" s="244">
        <v>1.5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145</v>
      </c>
      <c r="AU1574" s="250" t="s">
        <v>143</v>
      </c>
      <c r="AV1574" s="14" t="s">
        <v>143</v>
      </c>
      <c r="AW1574" s="14" t="s">
        <v>30</v>
      </c>
      <c r="AX1574" s="14" t="s">
        <v>73</v>
      </c>
      <c r="AY1574" s="250" t="s">
        <v>135</v>
      </c>
    </row>
    <row r="1575" s="13" customFormat="1">
      <c r="A1575" s="13"/>
      <c r="B1575" s="229"/>
      <c r="C1575" s="230"/>
      <c r="D1575" s="231" t="s">
        <v>145</v>
      </c>
      <c r="E1575" s="232" t="s">
        <v>1</v>
      </c>
      <c r="F1575" s="233" t="s">
        <v>1582</v>
      </c>
      <c r="G1575" s="230"/>
      <c r="H1575" s="232" t="s">
        <v>1</v>
      </c>
      <c r="I1575" s="234"/>
      <c r="J1575" s="230"/>
      <c r="K1575" s="230"/>
      <c r="L1575" s="235"/>
      <c r="M1575" s="236"/>
      <c r="N1575" s="237"/>
      <c r="O1575" s="237"/>
      <c r="P1575" s="237"/>
      <c r="Q1575" s="237"/>
      <c r="R1575" s="237"/>
      <c r="S1575" s="237"/>
      <c r="T1575" s="238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9" t="s">
        <v>145</v>
      </c>
      <c r="AU1575" s="239" t="s">
        <v>143</v>
      </c>
      <c r="AV1575" s="13" t="s">
        <v>81</v>
      </c>
      <c r="AW1575" s="13" t="s">
        <v>30</v>
      </c>
      <c r="AX1575" s="13" t="s">
        <v>73</v>
      </c>
      <c r="AY1575" s="239" t="s">
        <v>135</v>
      </c>
    </row>
    <row r="1576" s="14" customFormat="1">
      <c r="A1576" s="14"/>
      <c r="B1576" s="240"/>
      <c r="C1576" s="241"/>
      <c r="D1576" s="231" t="s">
        <v>145</v>
      </c>
      <c r="E1576" s="242" t="s">
        <v>1</v>
      </c>
      <c r="F1576" s="243" t="s">
        <v>1831</v>
      </c>
      <c r="G1576" s="241"/>
      <c r="H1576" s="244">
        <v>1.5</v>
      </c>
      <c r="I1576" s="245"/>
      <c r="J1576" s="241"/>
      <c r="K1576" s="241"/>
      <c r="L1576" s="246"/>
      <c r="M1576" s="247"/>
      <c r="N1576" s="248"/>
      <c r="O1576" s="248"/>
      <c r="P1576" s="248"/>
      <c r="Q1576" s="248"/>
      <c r="R1576" s="248"/>
      <c r="S1576" s="248"/>
      <c r="T1576" s="249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0" t="s">
        <v>145</v>
      </c>
      <c r="AU1576" s="250" t="s">
        <v>143</v>
      </c>
      <c r="AV1576" s="14" t="s">
        <v>143</v>
      </c>
      <c r="AW1576" s="14" t="s">
        <v>30</v>
      </c>
      <c r="AX1576" s="14" t="s">
        <v>73</v>
      </c>
      <c r="AY1576" s="250" t="s">
        <v>135</v>
      </c>
    </row>
    <row r="1577" s="15" customFormat="1">
      <c r="A1577" s="15"/>
      <c r="B1577" s="251"/>
      <c r="C1577" s="252"/>
      <c r="D1577" s="231" t="s">
        <v>145</v>
      </c>
      <c r="E1577" s="253" t="s">
        <v>1</v>
      </c>
      <c r="F1577" s="254" t="s">
        <v>153</v>
      </c>
      <c r="G1577" s="252"/>
      <c r="H1577" s="255">
        <v>9.5</v>
      </c>
      <c r="I1577" s="256"/>
      <c r="J1577" s="252"/>
      <c r="K1577" s="252"/>
      <c r="L1577" s="257"/>
      <c r="M1577" s="258"/>
      <c r="N1577" s="259"/>
      <c r="O1577" s="259"/>
      <c r="P1577" s="259"/>
      <c r="Q1577" s="259"/>
      <c r="R1577" s="259"/>
      <c r="S1577" s="259"/>
      <c r="T1577" s="260"/>
      <c r="U1577" s="15"/>
      <c r="V1577" s="15"/>
      <c r="W1577" s="15"/>
      <c r="X1577" s="15"/>
      <c r="Y1577" s="15"/>
      <c r="Z1577" s="15"/>
      <c r="AA1577" s="15"/>
      <c r="AB1577" s="15"/>
      <c r="AC1577" s="15"/>
      <c r="AD1577" s="15"/>
      <c r="AE1577" s="15"/>
      <c r="AT1577" s="261" t="s">
        <v>145</v>
      </c>
      <c r="AU1577" s="261" t="s">
        <v>143</v>
      </c>
      <c r="AV1577" s="15" t="s">
        <v>142</v>
      </c>
      <c r="AW1577" s="15" t="s">
        <v>30</v>
      </c>
      <c r="AX1577" s="15" t="s">
        <v>81</v>
      </c>
      <c r="AY1577" s="261" t="s">
        <v>135</v>
      </c>
    </row>
    <row r="1578" s="2" customFormat="1" ht="24.15" customHeight="1">
      <c r="A1578" s="38"/>
      <c r="B1578" s="39"/>
      <c r="C1578" s="215" t="s">
        <v>1847</v>
      </c>
      <c r="D1578" s="215" t="s">
        <v>138</v>
      </c>
      <c r="E1578" s="216" t="s">
        <v>1848</v>
      </c>
      <c r="F1578" s="217" t="s">
        <v>1849</v>
      </c>
      <c r="G1578" s="218" t="s">
        <v>166</v>
      </c>
      <c r="H1578" s="219">
        <v>9.5</v>
      </c>
      <c r="I1578" s="220"/>
      <c r="J1578" s="221">
        <f>ROUND(I1578*H1578,2)</f>
        <v>0</v>
      </c>
      <c r="K1578" s="222"/>
      <c r="L1578" s="44"/>
      <c r="M1578" s="223" t="s">
        <v>1</v>
      </c>
      <c r="N1578" s="224" t="s">
        <v>39</v>
      </c>
      <c r="O1578" s="91"/>
      <c r="P1578" s="225">
        <f>O1578*H1578</f>
        <v>0</v>
      </c>
      <c r="Q1578" s="225">
        <v>0.00012</v>
      </c>
      <c r="R1578" s="225">
        <f>Q1578*H1578</f>
        <v>0.00114</v>
      </c>
      <c r="S1578" s="225">
        <v>0</v>
      </c>
      <c r="T1578" s="226">
        <f>S1578*H1578</f>
        <v>0</v>
      </c>
      <c r="U1578" s="38"/>
      <c r="V1578" s="38"/>
      <c r="W1578" s="38"/>
      <c r="X1578" s="38"/>
      <c r="Y1578" s="38"/>
      <c r="Z1578" s="38"/>
      <c r="AA1578" s="38"/>
      <c r="AB1578" s="38"/>
      <c r="AC1578" s="38"/>
      <c r="AD1578" s="38"/>
      <c r="AE1578" s="38"/>
      <c r="AR1578" s="227" t="s">
        <v>258</v>
      </c>
      <c r="AT1578" s="227" t="s">
        <v>138</v>
      </c>
      <c r="AU1578" s="227" t="s">
        <v>143</v>
      </c>
      <c r="AY1578" s="17" t="s">
        <v>135</v>
      </c>
      <c r="BE1578" s="228">
        <f>IF(N1578="základní",J1578,0)</f>
        <v>0</v>
      </c>
      <c r="BF1578" s="228">
        <f>IF(N1578="snížená",J1578,0)</f>
        <v>0</v>
      </c>
      <c r="BG1578" s="228">
        <f>IF(N1578="zákl. přenesená",J1578,0)</f>
        <v>0</v>
      </c>
      <c r="BH1578" s="228">
        <f>IF(N1578="sníž. přenesená",J1578,0)</f>
        <v>0</v>
      </c>
      <c r="BI1578" s="228">
        <f>IF(N1578="nulová",J1578,0)</f>
        <v>0</v>
      </c>
      <c r="BJ1578" s="17" t="s">
        <v>143</v>
      </c>
      <c r="BK1578" s="228">
        <f>ROUND(I1578*H1578,2)</f>
        <v>0</v>
      </c>
      <c r="BL1578" s="17" t="s">
        <v>258</v>
      </c>
      <c r="BM1578" s="227" t="s">
        <v>1850</v>
      </c>
    </row>
    <row r="1579" s="13" customFormat="1">
      <c r="A1579" s="13"/>
      <c r="B1579" s="229"/>
      <c r="C1579" s="230"/>
      <c r="D1579" s="231" t="s">
        <v>145</v>
      </c>
      <c r="E1579" s="232" t="s">
        <v>1</v>
      </c>
      <c r="F1579" s="233" t="s">
        <v>1829</v>
      </c>
      <c r="G1579" s="230"/>
      <c r="H1579" s="232" t="s">
        <v>1</v>
      </c>
      <c r="I1579" s="234"/>
      <c r="J1579" s="230"/>
      <c r="K1579" s="230"/>
      <c r="L1579" s="235"/>
      <c r="M1579" s="236"/>
      <c r="N1579" s="237"/>
      <c r="O1579" s="237"/>
      <c r="P1579" s="237"/>
      <c r="Q1579" s="237"/>
      <c r="R1579" s="237"/>
      <c r="S1579" s="237"/>
      <c r="T1579" s="238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39" t="s">
        <v>145</v>
      </c>
      <c r="AU1579" s="239" t="s">
        <v>143</v>
      </c>
      <c r="AV1579" s="13" t="s">
        <v>81</v>
      </c>
      <c r="AW1579" s="13" t="s">
        <v>30</v>
      </c>
      <c r="AX1579" s="13" t="s">
        <v>73</v>
      </c>
      <c r="AY1579" s="239" t="s">
        <v>135</v>
      </c>
    </row>
    <row r="1580" s="13" customFormat="1">
      <c r="A1580" s="13"/>
      <c r="B1580" s="229"/>
      <c r="C1580" s="230"/>
      <c r="D1580" s="231" t="s">
        <v>145</v>
      </c>
      <c r="E1580" s="232" t="s">
        <v>1</v>
      </c>
      <c r="F1580" s="233" t="s">
        <v>1477</v>
      </c>
      <c r="G1580" s="230"/>
      <c r="H1580" s="232" t="s">
        <v>1</v>
      </c>
      <c r="I1580" s="234"/>
      <c r="J1580" s="230"/>
      <c r="K1580" s="230"/>
      <c r="L1580" s="235"/>
      <c r="M1580" s="236"/>
      <c r="N1580" s="237"/>
      <c r="O1580" s="237"/>
      <c r="P1580" s="237"/>
      <c r="Q1580" s="237"/>
      <c r="R1580" s="237"/>
      <c r="S1580" s="237"/>
      <c r="T1580" s="238"/>
      <c r="U1580" s="13"/>
      <c r="V1580" s="13"/>
      <c r="W1580" s="13"/>
      <c r="X1580" s="13"/>
      <c r="Y1580" s="13"/>
      <c r="Z1580" s="13"/>
      <c r="AA1580" s="13"/>
      <c r="AB1580" s="13"/>
      <c r="AC1580" s="13"/>
      <c r="AD1580" s="13"/>
      <c r="AE1580" s="13"/>
      <c r="AT1580" s="239" t="s">
        <v>145</v>
      </c>
      <c r="AU1580" s="239" t="s">
        <v>143</v>
      </c>
      <c r="AV1580" s="13" t="s">
        <v>81</v>
      </c>
      <c r="AW1580" s="13" t="s">
        <v>30</v>
      </c>
      <c r="AX1580" s="13" t="s">
        <v>73</v>
      </c>
      <c r="AY1580" s="239" t="s">
        <v>135</v>
      </c>
    </row>
    <row r="1581" s="14" customFormat="1">
      <c r="A1581" s="14"/>
      <c r="B1581" s="240"/>
      <c r="C1581" s="241"/>
      <c r="D1581" s="231" t="s">
        <v>145</v>
      </c>
      <c r="E1581" s="242" t="s">
        <v>1</v>
      </c>
      <c r="F1581" s="243" t="s">
        <v>1830</v>
      </c>
      <c r="G1581" s="241"/>
      <c r="H1581" s="244">
        <v>2</v>
      </c>
      <c r="I1581" s="245"/>
      <c r="J1581" s="241"/>
      <c r="K1581" s="241"/>
      <c r="L1581" s="246"/>
      <c r="M1581" s="247"/>
      <c r="N1581" s="248"/>
      <c r="O1581" s="248"/>
      <c r="P1581" s="248"/>
      <c r="Q1581" s="248"/>
      <c r="R1581" s="248"/>
      <c r="S1581" s="248"/>
      <c r="T1581" s="249"/>
      <c r="U1581" s="14"/>
      <c r="V1581" s="14"/>
      <c r="W1581" s="14"/>
      <c r="X1581" s="14"/>
      <c r="Y1581" s="14"/>
      <c r="Z1581" s="14"/>
      <c r="AA1581" s="14"/>
      <c r="AB1581" s="14"/>
      <c r="AC1581" s="14"/>
      <c r="AD1581" s="14"/>
      <c r="AE1581" s="14"/>
      <c r="AT1581" s="250" t="s">
        <v>145</v>
      </c>
      <c r="AU1581" s="250" t="s">
        <v>143</v>
      </c>
      <c r="AV1581" s="14" t="s">
        <v>143</v>
      </c>
      <c r="AW1581" s="14" t="s">
        <v>30</v>
      </c>
      <c r="AX1581" s="14" t="s">
        <v>73</v>
      </c>
      <c r="AY1581" s="250" t="s">
        <v>135</v>
      </c>
    </row>
    <row r="1582" s="13" customFormat="1">
      <c r="A1582" s="13"/>
      <c r="B1582" s="229"/>
      <c r="C1582" s="230"/>
      <c r="D1582" s="231" t="s">
        <v>145</v>
      </c>
      <c r="E1582" s="232" t="s">
        <v>1</v>
      </c>
      <c r="F1582" s="233" t="s">
        <v>176</v>
      </c>
      <c r="G1582" s="230"/>
      <c r="H1582" s="232" t="s">
        <v>1</v>
      </c>
      <c r="I1582" s="234"/>
      <c r="J1582" s="230"/>
      <c r="K1582" s="230"/>
      <c r="L1582" s="235"/>
      <c r="M1582" s="236"/>
      <c r="N1582" s="237"/>
      <c r="O1582" s="237"/>
      <c r="P1582" s="237"/>
      <c r="Q1582" s="237"/>
      <c r="R1582" s="237"/>
      <c r="S1582" s="237"/>
      <c r="T1582" s="238"/>
      <c r="U1582" s="13"/>
      <c r="V1582" s="13"/>
      <c r="W1582" s="13"/>
      <c r="X1582" s="13"/>
      <c r="Y1582" s="13"/>
      <c r="Z1582" s="13"/>
      <c r="AA1582" s="13"/>
      <c r="AB1582" s="13"/>
      <c r="AC1582" s="13"/>
      <c r="AD1582" s="13"/>
      <c r="AE1582" s="13"/>
      <c r="AT1582" s="239" t="s">
        <v>145</v>
      </c>
      <c r="AU1582" s="239" t="s">
        <v>143</v>
      </c>
      <c r="AV1582" s="13" t="s">
        <v>81</v>
      </c>
      <c r="AW1582" s="13" t="s">
        <v>30</v>
      </c>
      <c r="AX1582" s="13" t="s">
        <v>73</v>
      </c>
      <c r="AY1582" s="239" t="s">
        <v>135</v>
      </c>
    </row>
    <row r="1583" s="14" customFormat="1">
      <c r="A1583" s="14"/>
      <c r="B1583" s="240"/>
      <c r="C1583" s="241"/>
      <c r="D1583" s="231" t="s">
        <v>145</v>
      </c>
      <c r="E1583" s="242" t="s">
        <v>1</v>
      </c>
      <c r="F1583" s="243" t="s">
        <v>1831</v>
      </c>
      <c r="G1583" s="241"/>
      <c r="H1583" s="244">
        <v>1.5</v>
      </c>
      <c r="I1583" s="245"/>
      <c r="J1583" s="241"/>
      <c r="K1583" s="241"/>
      <c r="L1583" s="246"/>
      <c r="M1583" s="247"/>
      <c r="N1583" s="248"/>
      <c r="O1583" s="248"/>
      <c r="P1583" s="248"/>
      <c r="Q1583" s="248"/>
      <c r="R1583" s="248"/>
      <c r="S1583" s="248"/>
      <c r="T1583" s="249"/>
      <c r="U1583" s="14"/>
      <c r="V1583" s="14"/>
      <c r="W1583" s="14"/>
      <c r="X1583" s="14"/>
      <c r="Y1583" s="14"/>
      <c r="Z1583" s="14"/>
      <c r="AA1583" s="14"/>
      <c r="AB1583" s="14"/>
      <c r="AC1583" s="14"/>
      <c r="AD1583" s="14"/>
      <c r="AE1583" s="14"/>
      <c r="AT1583" s="250" t="s">
        <v>145</v>
      </c>
      <c r="AU1583" s="250" t="s">
        <v>143</v>
      </c>
      <c r="AV1583" s="14" t="s">
        <v>143</v>
      </c>
      <c r="AW1583" s="14" t="s">
        <v>30</v>
      </c>
      <c r="AX1583" s="14" t="s">
        <v>73</v>
      </c>
      <c r="AY1583" s="250" t="s">
        <v>135</v>
      </c>
    </row>
    <row r="1584" s="13" customFormat="1">
      <c r="A1584" s="13"/>
      <c r="B1584" s="229"/>
      <c r="C1584" s="230"/>
      <c r="D1584" s="231" t="s">
        <v>145</v>
      </c>
      <c r="E1584" s="232" t="s">
        <v>1</v>
      </c>
      <c r="F1584" s="233" t="s">
        <v>175</v>
      </c>
      <c r="G1584" s="230"/>
      <c r="H1584" s="232" t="s">
        <v>1</v>
      </c>
      <c r="I1584" s="234"/>
      <c r="J1584" s="230"/>
      <c r="K1584" s="230"/>
      <c r="L1584" s="235"/>
      <c r="M1584" s="236"/>
      <c r="N1584" s="237"/>
      <c r="O1584" s="237"/>
      <c r="P1584" s="237"/>
      <c r="Q1584" s="237"/>
      <c r="R1584" s="237"/>
      <c r="S1584" s="237"/>
      <c r="T1584" s="238"/>
      <c r="U1584" s="13"/>
      <c r="V1584" s="13"/>
      <c r="W1584" s="13"/>
      <c r="X1584" s="13"/>
      <c r="Y1584" s="13"/>
      <c r="Z1584" s="13"/>
      <c r="AA1584" s="13"/>
      <c r="AB1584" s="13"/>
      <c r="AC1584" s="13"/>
      <c r="AD1584" s="13"/>
      <c r="AE1584" s="13"/>
      <c r="AT1584" s="239" t="s">
        <v>145</v>
      </c>
      <c r="AU1584" s="239" t="s">
        <v>143</v>
      </c>
      <c r="AV1584" s="13" t="s">
        <v>81</v>
      </c>
      <c r="AW1584" s="13" t="s">
        <v>30</v>
      </c>
      <c r="AX1584" s="13" t="s">
        <v>73</v>
      </c>
      <c r="AY1584" s="239" t="s">
        <v>135</v>
      </c>
    </row>
    <row r="1585" s="14" customFormat="1">
      <c r="A1585" s="14"/>
      <c r="B1585" s="240"/>
      <c r="C1585" s="241"/>
      <c r="D1585" s="231" t="s">
        <v>145</v>
      </c>
      <c r="E1585" s="242" t="s">
        <v>1</v>
      </c>
      <c r="F1585" s="243" t="s">
        <v>1831</v>
      </c>
      <c r="G1585" s="241"/>
      <c r="H1585" s="244">
        <v>1.5</v>
      </c>
      <c r="I1585" s="245"/>
      <c r="J1585" s="241"/>
      <c r="K1585" s="241"/>
      <c r="L1585" s="246"/>
      <c r="M1585" s="247"/>
      <c r="N1585" s="248"/>
      <c r="O1585" s="248"/>
      <c r="P1585" s="248"/>
      <c r="Q1585" s="248"/>
      <c r="R1585" s="248"/>
      <c r="S1585" s="248"/>
      <c r="T1585" s="249"/>
      <c r="U1585" s="14"/>
      <c r="V1585" s="14"/>
      <c r="W1585" s="14"/>
      <c r="X1585" s="14"/>
      <c r="Y1585" s="14"/>
      <c r="Z1585" s="14"/>
      <c r="AA1585" s="14"/>
      <c r="AB1585" s="14"/>
      <c r="AC1585" s="14"/>
      <c r="AD1585" s="14"/>
      <c r="AE1585" s="14"/>
      <c r="AT1585" s="250" t="s">
        <v>145</v>
      </c>
      <c r="AU1585" s="250" t="s">
        <v>143</v>
      </c>
      <c r="AV1585" s="14" t="s">
        <v>143</v>
      </c>
      <c r="AW1585" s="14" t="s">
        <v>30</v>
      </c>
      <c r="AX1585" s="14" t="s">
        <v>73</v>
      </c>
      <c r="AY1585" s="250" t="s">
        <v>135</v>
      </c>
    </row>
    <row r="1586" s="13" customFormat="1">
      <c r="A1586" s="13"/>
      <c r="B1586" s="229"/>
      <c r="C1586" s="230"/>
      <c r="D1586" s="231" t="s">
        <v>145</v>
      </c>
      <c r="E1586" s="232" t="s">
        <v>1</v>
      </c>
      <c r="F1586" s="233" t="s">
        <v>970</v>
      </c>
      <c r="G1586" s="230"/>
      <c r="H1586" s="232" t="s">
        <v>1</v>
      </c>
      <c r="I1586" s="234"/>
      <c r="J1586" s="230"/>
      <c r="K1586" s="230"/>
      <c r="L1586" s="235"/>
      <c r="M1586" s="236"/>
      <c r="N1586" s="237"/>
      <c r="O1586" s="237"/>
      <c r="P1586" s="237"/>
      <c r="Q1586" s="237"/>
      <c r="R1586" s="237"/>
      <c r="S1586" s="237"/>
      <c r="T1586" s="238"/>
      <c r="U1586" s="13"/>
      <c r="V1586" s="13"/>
      <c r="W1586" s="13"/>
      <c r="X1586" s="13"/>
      <c r="Y1586" s="13"/>
      <c r="Z1586" s="13"/>
      <c r="AA1586" s="13"/>
      <c r="AB1586" s="13"/>
      <c r="AC1586" s="13"/>
      <c r="AD1586" s="13"/>
      <c r="AE1586" s="13"/>
      <c r="AT1586" s="239" t="s">
        <v>145</v>
      </c>
      <c r="AU1586" s="239" t="s">
        <v>143</v>
      </c>
      <c r="AV1586" s="13" t="s">
        <v>81</v>
      </c>
      <c r="AW1586" s="13" t="s">
        <v>30</v>
      </c>
      <c r="AX1586" s="13" t="s">
        <v>73</v>
      </c>
      <c r="AY1586" s="239" t="s">
        <v>135</v>
      </c>
    </row>
    <row r="1587" s="14" customFormat="1">
      <c r="A1587" s="14"/>
      <c r="B1587" s="240"/>
      <c r="C1587" s="241"/>
      <c r="D1587" s="231" t="s">
        <v>145</v>
      </c>
      <c r="E1587" s="242" t="s">
        <v>1</v>
      </c>
      <c r="F1587" s="243" t="s">
        <v>1831</v>
      </c>
      <c r="G1587" s="241"/>
      <c r="H1587" s="244">
        <v>1.5</v>
      </c>
      <c r="I1587" s="245"/>
      <c r="J1587" s="241"/>
      <c r="K1587" s="241"/>
      <c r="L1587" s="246"/>
      <c r="M1587" s="247"/>
      <c r="N1587" s="248"/>
      <c r="O1587" s="248"/>
      <c r="P1587" s="248"/>
      <c r="Q1587" s="248"/>
      <c r="R1587" s="248"/>
      <c r="S1587" s="248"/>
      <c r="T1587" s="249"/>
      <c r="U1587" s="14"/>
      <c r="V1587" s="14"/>
      <c r="W1587" s="14"/>
      <c r="X1587" s="14"/>
      <c r="Y1587" s="14"/>
      <c r="Z1587" s="14"/>
      <c r="AA1587" s="14"/>
      <c r="AB1587" s="14"/>
      <c r="AC1587" s="14"/>
      <c r="AD1587" s="14"/>
      <c r="AE1587" s="14"/>
      <c r="AT1587" s="250" t="s">
        <v>145</v>
      </c>
      <c r="AU1587" s="250" t="s">
        <v>143</v>
      </c>
      <c r="AV1587" s="14" t="s">
        <v>143</v>
      </c>
      <c r="AW1587" s="14" t="s">
        <v>30</v>
      </c>
      <c r="AX1587" s="14" t="s">
        <v>73</v>
      </c>
      <c r="AY1587" s="250" t="s">
        <v>135</v>
      </c>
    </row>
    <row r="1588" s="13" customFormat="1">
      <c r="A1588" s="13"/>
      <c r="B1588" s="229"/>
      <c r="C1588" s="230"/>
      <c r="D1588" s="231" t="s">
        <v>145</v>
      </c>
      <c r="E1588" s="232" t="s">
        <v>1</v>
      </c>
      <c r="F1588" s="233" t="s">
        <v>173</v>
      </c>
      <c r="G1588" s="230"/>
      <c r="H1588" s="232" t="s">
        <v>1</v>
      </c>
      <c r="I1588" s="234"/>
      <c r="J1588" s="230"/>
      <c r="K1588" s="230"/>
      <c r="L1588" s="235"/>
      <c r="M1588" s="236"/>
      <c r="N1588" s="237"/>
      <c r="O1588" s="237"/>
      <c r="P1588" s="237"/>
      <c r="Q1588" s="237"/>
      <c r="R1588" s="237"/>
      <c r="S1588" s="237"/>
      <c r="T1588" s="238"/>
      <c r="U1588" s="13"/>
      <c r="V1588" s="13"/>
      <c r="W1588" s="13"/>
      <c r="X1588" s="13"/>
      <c r="Y1588" s="13"/>
      <c r="Z1588" s="13"/>
      <c r="AA1588" s="13"/>
      <c r="AB1588" s="13"/>
      <c r="AC1588" s="13"/>
      <c r="AD1588" s="13"/>
      <c r="AE1588" s="13"/>
      <c r="AT1588" s="239" t="s">
        <v>145</v>
      </c>
      <c r="AU1588" s="239" t="s">
        <v>143</v>
      </c>
      <c r="AV1588" s="13" t="s">
        <v>81</v>
      </c>
      <c r="AW1588" s="13" t="s">
        <v>30</v>
      </c>
      <c r="AX1588" s="13" t="s">
        <v>73</v>
      </c>
      <c r="AY1588" s="239" t="s">
        <v>135</v>
      </c>
    </row>
    <row r="1589" s="14" customFormat="1">
      <c r="A1589" s="14"/>
      <c r="B1589" s="240"/>
      <c r="C1589" s="241"/>
      <c r="D1589" s="231" t="s">
        <v>145</v>
      </c>
      <c r="E1589" s="242" t="s">
        <v>1</v>
      </c>
      <c r="F1589" s="243" t="s">
        <v>1831</v>
      </c>
      <c r="G1589" s="241"/>
      <c r="H1589" s="244">
        <v>1.5</v>
      </c>
      <c r="I1589" s="245"/>
      <c r="J1589" s="241"/>
      <c r="K1589" s="241"/>
      <c r="L1589" s="246"/>
      <c r="M1589" s="247"/>
      <c r="N1589" s="248"/>
      <c r="O1589" s="248"/>
      <c r="P1589" s="248"/>
      <c r="Q1589" s="248"/>
      <c r="R1589" s="248"/>
      <c r="S1589" s="248"/>
      <c r="T1589" s="249"/>
      <c r="U1589" s="14"/>
      <c r="V1589" s="14"/>
      <c r="W1589" s="14"/>
      <c r="X1589" s="14"/>
      <c r="Y1589" s="14"/>
      <c r="Z1589" s="14"/>
      <c r="AA1589" s="14"/>
      <c r="AB1589" s="14"/>
      <c r="AC1589" s="14"/>
      <c r="AD1589" s="14"/>
      <c r="AE1589" s="14"/>
      <c r="AT1589" s="250" t="s">
        <v>145</v>
      </c>
      <c r="AU1589" s="250" t="s">
        <v>143</v>
      </c>
      <c r="AV1589" s="14" t="s">
        <v>143</v>
      </c>
      <c r="AW1589" s="14" t="s">
        <v>30</v>
      </c>
      <c r="AX1589" s="14" t="s">
        <v>73</v>
      </c>
      <c r="AY1589" s="250" t="s">
        <v>135</v>
      </c>
    </row>
    <row r="1590" s="13" customFormat="1">
      <c r="A1590" s="13"/>
      <c r="B1590" s="229"/>
      <c r="C1590" s="230"/>
      <c r="D1590" s="231" t="s">
        <v>145</v>
      </c>
      <c r="E1590" s="232" t="s">
        <v>1</v>
      </c>
      <c r="F1590" s="233" t="s">
        <v>1582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145</v>
      </c>
      <c r="AU1590" s="239" t="s">
        <v>143</v>
      </c>
      <c r="AV1590" s="13" t="s">
        <v>81</v>
      </c>
      <c r="AW1590" s="13" t="s">
        <v>30</v>
      </c>
      <c r="AX1590" s="13" t="s">
        <v>73</v>
      </c>
      <c r="AY1590" s="239" t="s">
        <v>135</v>
      </c>
    </row>
    <row r="1591" s="14" customFormat="1">
      <c r="A1591" s="14"/>
      <c r="B1591" s="240"/>
      <c r="C1591" s="241"/>
      <c r="D1591" s="231" t="s">
        <v>145</v>
      </c>
      <c r="E1591" s="242" t="s">
        <v>1</v>
      </c>
      <c r="F1591" s="243" t="s">
        <v>1831</v>
      </c>
      <c r="G1591" s="241"/>
      <c r="H1591" s="244">
        <v>1.5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145</v>
      </c>
      <c r="AU1591" s="250" t="s">
        <v>143</v>
      </c>
      <c r="AV1591" s="14" t="s">
        <v>143</v>
      </c>
      <c r="AW1591" s="14" t="s">
        <v>30</v>
      </c>
      <c r="AX1591" s="14" t="s">
        <v>73</v>
      </c>
      <c r="AY1591" s="250" t="s">
        <v>135</v>
      </c>
    </row>
    <row r="1592" s="15" customFormat="1">
      <c r="A1592" s="15"/>
      <c r="B1592" s="251"/>
      <c r="C1592" s="252"/>
      <c r="D1592" s="231" t="s">
        <v>145</v>
      </c>
      <c r="E1592" s="253" t="s">
        <v>1</v>
      </c>
      <c r="F1592" s="254" t="s">
        <v>153</v>
      </c>
      <c r="G1592" s="252"/>
      <c r="H1592" s="255">
        <v>9.5</v>
      </c>
      <c r="I1592" s="256"/>
      <c r="J1592" s="252"/>
      <c r="K1592" s="252"/>
      <c r="L1592" s="257"/>
      <c r="M1592" s="258"/>
      <c r="N1592" s="259"/>
      <c r="O1592" s="259"/>
      <c r="P1592" s="259"/>
      <c r="Q1592" s="259"/>
      <c r="R1592" s="259"/>
      <c r="S1592" s="259"/>
      <c r="T1592" s="260"/>
      <c r="U1592" s="15"/>
      <c r="V1592" s="15"/>
      <c r="W1592" s="15"/>
      <c r="X1592" s="15"/>
      <c r="Y1592" s="15"/>
      <c r="Z1592" s="15"/>
      <c r="AA1592" s="15"/>
      <c r="AB1592" s="15"/>
      <c r="AC1592" s="15"/>
      <c r="AD1592" s="15"/>
      <c r="AE1592" s="15"/>
      <c r="AT1592" s="261" t="s">
        <v>145</v>
      </c>
      <c r="AU1592" s="261" t="s">
        <v>143</v>
      </c>
      <c r="AV1592" s="15" t="s">
        <v>142</v>
      </c>
      <c r="AW1592" s="15" t="s">
        <v>30</v>
      </c>
      <c r="AX1592" s="15" t="s">
        <v>81</v>
      </c>
      <c r="AY1592" s="261" t="s">
        <v>135</v>
      </c>
    </row>
    <row r="1593" s="2" customFormat="1" ht="24.15" customHeight="1">
      <c r="A1593" s="38"/>
      <c r="B1593" s="39"/>
      <c r="C1593" s="215" t="s">
        <v>1851</v>
      </c>
      <c r="D1593" s="215" t="s">
        <v>138</v>
      </c>
      <c r="E1593" s="216" t="s">
        <v>1852</v>
      </c>
      <c r="F1593" s="217" t="s">
        <v>1853</v>
      </c>
      <c r="G1593" s="218" t="s">
        <v>166</v>
      </c>
      <c r="H1593" s="219">
        <v>9.5</v>
      </c>
      <c r="I1593" s="220"/>
      <c r="J1593" s="221">
        <f>ROUND(I1593*H1593,2)</f>
        <v>0</v>
      </c>
      <c r="K1593" s="222"/>
      <c r="L1593" s="44"/>
      <c r="M1593" s="223" t="s">
        <v>1</v>
      </c>
      <c r="N1593" s="224" t="s">
        <v>39</v>
      </c>
      <c r="O1593" s="91"/>
      <c r="P1593" s="225">
        <f>O1593*H1593</f>
        <v>0</v>
      </c>
      <c r="Q1593" s="225">
        <v>3.0000000000000001E-05</v>
      </c>
      <c r="R1593" s="225">
        <f>Q1593*H1593</f>
        <v>0.00028499999999999999</v>
      </c>
      <c r="S1593" s="225">
        <v>0</v>
      </c>
      <c r="T1593" s="226">
        <f>S1593*H1593</f>
        <v>0</v>
      </c>
      <c r="U1593" s="38"/>
      <c r="V1593" s="38"/>
      <c r="W1593" s="38"/>
      <c r="X1593" s="38"/>
      <c r="Y1593" s="38"/>
      <c r="Z1593" s="38"/>
      <c r="AA1593" s="38"/>
      <c r="AB1593" s="38"/>
      <c r="AC1593" s="38"/>
      <c r="AD1593" s="38"/>
      <c r="AE1593" s="38"/>
      <c r="AR1593" s="227" t="s">
        <v>258</v>
      </c>
      <c r="AT1593" s="227" t="s">
        <v>138</v>
      </c>
      <c r="AU1593" s="227" t="s">
        <v>143</v>
      </c>
      <c r="AY1593" s="17" t="s">
        <v>135</v>
      </c>
      <c r="BE1593" s="228">
        <f>IF(N1593="základní",J1593,0)</f>
        <v>0</v>
      </c>
      <c r="BF1593" s="228">
        <f>IF(N1593="snížená",J1593,0)</f>
        <v>0</v>
      </c>
      <c r="BG1593" s="228">
        <f>IF(N1593="zákl. přenesená",J1593,0)</f>
        <v>0</v>
      </c>
      <c r="BH1593" s="228">
        <f>IF(N1593="sníž. přenesená",J1593,0)</f>
        <v>0</v>
      </c>
      <c r="BI1593" s="228">
        <f>IF(N1593="nulová",J1593,0)</f>
        <v>0</v>
      </c>
      <c r="BJ1593" s="17" t="s">
        <v>143</v>
      </c>
      <c r="BK1593" s="228">
        <f>ROUND(I1593*H1593,2)</f>
        <v>0</v>
      </c>
      <c r="BL1593" s="17" t="s">
        <v>258</v>
      </c>
      <c r="BM1593" s="227" t="s">
        <v>1854</v>
      </c>
    </row>
    <row r="1594" s="13" customFormat="1">
      <c r="A1594" s="13"/>
      <c r="B1594" s="229"/>
      <c r="C1594" s="230"/>
      <c r="D1594" s="231" t="s">
        <v>145</v>
      </c>
      <c r="E1594" s="232" t="s">
        <v>1</v>
      </c>
      <c r="F1594" s="233" t="s">
        <v>1829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145</v>
      </c>
      <c r="AU1594" s="239" t="s">
        <v>143</v>
      </c>
      <c r="AV1594" s="13" t="s">
        <v>81</v>
      </c>
      <c r="AW1594" s="13" t="s">
        <v>30</v>
      </c>
      <c r="AX1594" s="13" t="s">
        <v>73</v>
      </c>
      <c r="AY1594" s="239" t="s">
        <v>135</v>
      </c>
    </row>
    <row r="1595" s="13" customFormat="1">
      <c r="A1595" s="13"/>
      <c r="B1595" s="229"/>
      <c r="C1595" s="230"/>
      <c r="D1595" s="231" t="s">
        <v>145</v>
      </c>
      <c r="E1595" s="232" t="s">
        <v>1</v>
      </c>
      <c r="F1595" s="233" t="s">
        <v>1477</v>
      </c>
      <c r="G1595" s="230"/>
      <c r="H1595" s="232" t="s">
        <v>1</v>
      </c>
      <c r="I1595" s="234"/>
      <c r="J1595" s="230"/>
      <c r="K1595" s="230"/>
      <c r="L1595" s="235"/>
      <c r="M1595" s="236"/>
      <c r="N1595" s="237"/>
      <c r="O1595" s="237"/>
      <c r="P1595" s="237"/>
      <c r="Q1595" s="237"/>
      <c r="R1595" s="237"/>
      <c r="S1595" s="237"/>
      <c r="T1595" s="238"/>
      <c r="U1595" s="13"/>
      <c r="V1595" s="13"/>
      <c r="W1595" s="13"/>
      <c r="X1595" s="13"/>
      <c r="Y1595" s="13"/>
      <c r="Z1595" s="13"/>
      <c r="AA1595" s="13"/>
      <c r="AB1595" s="13"/>
      <c r="AC1595" s="13"/>
      <c r="AD1595" s="13"/>
      <c r="AE1595" s="13"/>
      <c r="AT1595" s="239" t="s">
        <v>145</v>
      </c>
      <c r="AU1595" s="239" t="s">
        <v>143</v>
      </c>
      <c r="AV1595" s="13" t="s">
        <v>81</v>
      </c>
      <c r="AW1595" s="13" t="s">
        <v>30</v>
      </c>
      <c r="AX1595" s="13" t="s">
        <v>73</v>
      </c>
      <c r="AY1595" s="239" t="s">
        <v>135</v>
      </c>
    </row>
    <row r="1596" s="14" customFormat="1">
      <c r="A1596" s="14"/>
      <c r="B1596" s="240"/>
      <c r="C1596" s="241"/>
      <c r="D1596" s="231" t="s">
        <v>145</v>
      </c>
      <c r="E1596" s="242" t="s">
        <v>1</v>
      </c>
      <c r="F1596" s="243" t="s">
        <v>1830</v>
      </c>
      <c r="G1596" s="241"/>
      <c r="H1596" s="244">
        <v>2</v>
      </c>
      <c r="I1596" s="245"/>
      <c r="J1596" s="241"/>
      <c r="K1596" s="241"/>
      <c r="L1596" s="246"/>
      <c r="M1596" s="247"/>
      <c r="N1596" s="248"/>
      <c r="O1596" s="248"/>
      <c r="P1596" s="248"/>
      <c r="Q1596" s="248"/>
      <c r="R1596" s="248"/>
      <c r="S1596" s="248"/>
      <c r="T1596" s="249"/>
      <c r="U1596" s="14"/>
      <c r="V1596" s="14"/>
      <c r="W1596" s="14"/>
      <c r="X1596" s="14"/>
      <c r="Y1596" s="14"/>
      <c r="Z1596" s="14"/>
      <c r="AA1596" s="14"/>
      <c r="AB1596" s="14"/>
      <c r="AC1596" s="14"/>
      <c r="AD1596" s="14"/>
      <c r="AE1596" s="14"/>
      <c r="AT1596" s="250" t="s">
        <v>145</v>
      </c>
      <c r="AU1596" s="250" t="s">
        <v>143</v>
      </c>
      <c r="AV1596" s="14" t="s">
        <v>143</v>
      </c>
      <c r="AW1596" s="14" t="s">
        <v>30</v>
      </c>
      <c r="AX1596" s="14" t="s">
        <v>73</v>
      </c>
      <c r="AY1596" s="250" t="s">
        <v>135</v>
      </c>
    </row>
    <row r="1597" s="13" customFormat="1">
      <c r="A1597" s="13"/>
      <c r="B1597" s="229"/>
      <c r="C1597" s="230"/>
      <c r="D1597" s="231" t="s">
        <v>145</v>
      </c>
      <c r="E1597" s="232" t="s">
        <v>1</v>
      </c>
      <c r="F1597" s="233" t="s">
        <v>176</v>
      </c>
      <c r="G1597" s="230"/>
      <c r="H1597" s="232" t="s">
        <v>1</v>
      </c>
      <c r="I1597" s="234"/>
      <c r="J1597" s="230"/>
      <c r="K1597" s="230"/>
      <c r="L1597" s="235"/>
      <c r="M1597" s="236"/>
      <c r="N1597" s="237"/>
      <c r="O1597" s="237"/>
      <c r="P1597" s="237"/>
      <c r="Q1597" s="237"/>
      <c r="R1597" s="237"/>
      <c r="S1597" s="237"/>
      <c r="T1597" s="238"/>
      <c r="U1597" s="13"/>
      <c r="V1597" s="13"/>
      <c r="W1597" s="13"/>
      <c r="X1597" s="13"/>
      <c r="Y1597" s="13"/>
      <c r="Z1597" s="13"/>
      <c r="AA1597" s="13"/>
      <c r="AB1597" s="13"/>
      <c r="AC1597" s="13"/>
      <c r="AD1597" s="13"/>
      <c r="AE1597" s="13"/>
      <c r="AT1597" s="239" t="s">
        <v>145</v>
      </c>
      <c r="AU1597" s="239" t="s">
        <v>143</v>
      </c>
      <c r="AV1597" s="13" t="s">
        <v>81</v>
      </c>
      <c r="AW1597" s="13" t="s">
        <v>30</v>
      </c>
      <c r="AX1597" s="13" t="s">
        <v>73</v>
      </c>
      <c r="AY1597" s="239" t="s">
        <v>135</v>
      </c>
    </row>
    <row r="1598" s="14" customFormat="1">
      <c r="A1598" s="14"/>
      <c r="B1598" s="240"/>
      <c r="C1598" s="241"/>
      <c r="D1598" s="231" t="s">
        <v>145</v>
      </c>
      <c r="E1598" s="242" t="s">
        <v>1</v>
      </c>
      <c r="F1598" s="243" t="s">
        <v>1831</v>
      </c>
      <c r="G1598" s="241"/>
      <c r="H1598" s="244">
        <v>1.5</v>
      </c>
      <c r="I1598" s="245"/>
      <c r="J1598" s="241"/>
      <c r="K1598" s="241"/>
      <c r="L1598" s="246"/>
      <c r="M1598" s="247"/>
      <c r="N1598" s="248"/>
      <c r="O1598" s="248"/>
      <c r="P1598" s="248"/>
      <c r="Q1598" s="248"/>
      <c r="R1598" s="248"/>
      <c r="S1598" s="248"/>
      <c r="T1598" s="249"/>
      <c r="U1598" s="14"/>
      <c r="V1598" s="14"/>
      <c r="W1598" s="14"/>
      <c r="X1598" s="14"/>
      <c r="Y1598" s="14"/>
      <c r="Z1598" s="14"/>
      <c r="AA1598" s="14"/>
      <c r="AB1598" s="14"/>
      <c r="AC1598" s="14"/>
      <c r="AD1598" s="14"/>
      <c r="AE1598" s="14"/>
      <c r="AT1598" s="250" t="s">
        <v>145</v>
      </c>
      <c r="AU1598" s="250" t="s">
        <v>143</v>
      </c>
      <c r="AV1598" s="14" t="s">
        <v>143</v>
      </c>
      <c r="AW1598" s="14" t="s">
        <v>30</v>
      </c>
      <c r="AX1598" s="14" t="s">
        <v>73</v>
      </c>
      <c r="AY1598" s="250" t="s">
        <v>135</v>
      </c>
    </row>
    <row r="1599" s="13" customFormat="1">
      <c r="A1599" s="13"/>
      <c r="B1599" s="229"/>
      <c r="C1599" s="230"/>
      <c r="D1599" s="231" t="s">
        <v>145</v>
      </c>
      <c r="E1599" s="232" t="s">
        <v>1</v>
      </c>
      <c r="F1599" s="233" t="s">
        <v>175</v>
      </c>
      <c r="G1599" s="230"/>
      <c r="H1599" s="232" t="s">
        <v>1</v>
      </c>
      <c r="I1599" s="234"/>
      <c r="J1599" s="230"/>
      <c r="K1599" s="230"/>
      <c r="L1599" s="235"/>
      <c r="M1599" s="236"/>
      <c r="N1599" s="237"/>
      <c r="O1599" s="237"/>
      <c r="P1599" s="237"/>
      <c r="Q1599" s="237"/>
      <c r="R1599" s="237"/>
      <c r="S1599" s="237"/>
      <c r="T1599" s="238"/>
      <c r="U1599" s="13"/>
      <c r="V1599" s="13"/>
      <c r="W1599" s="13"/>
      <c r="X1599" s="13"/>
      <c r="Y1599" s="13"/>
      <c r="Z1599" s="13"/>
      <c r="AA1599" s="13"/>
      <c r="AB1599" s="13"/>
      <c r="AC1599" s="13"/>
      <c r="AD1599" s="13"/>
      <c r="AE1599" s="13"/>
      <c r="AT1599" s="239" t="s">
        <v>145</v>
      </c>
      <c r="AU1599" s="239" t="s">
        <v>143</v>
      </c>
      <c r="AV1599" s="13" t="s">
        <v>81</v>
      </c>
      <c r="AW1599" s="13" t="s">
        <v>30</v>
      </c>
      <c r="AX1599" s="13" t="s">
        <v>73</v>
      </c>
      <c r="AY1599" s="239" t="s">
        <v>135</v>
      </c>
    </row>
    <row r="1600" s="14" customFormat="1">
      <c r="A1600" s="14"/>
      <c r="B1600" s="240"/>
      <c r="C1600" s="241"/>
      <c r="D1600" s="231" t="s">
        <v>145</v>
      </c>
      <c r="E1600" s="242" t="s">
        <v>1</v>
      </c>
      <c r="F1600" s="243" t="s">
        <v>1831</v>
      </c>
      <c r="G1600" s="241"/>
      <c r="H1600" s="244">
        <v>1.5</v>
      </c>
      <c r="I1600" s="245"/>
      <c r="J1600" s="241"/>
      <c r="K1600" s="241"/>
      <c r="L1600" s="246"/>
      <c r="M1600" s="247"/>
      <c r="N1600" s="248"/>
      <c r="O1600" s="248"/>
      <c r="P1600" s="248"/>
      <c r="Q1600" s="248"/>
      <c r="R1600" s="248"/>
      <c r="S1600" s="248"/>
      <c r="T1600" s="249"/>
      <c r="U1600" s="14"/>
      <c r="V1600" s="14"/>
      <c r="W1600" s="14"/>
      <c r="X1600" s="14"/>
      <c r="Y1600" s="14"/>
      <c r="Z1600" s="14"/>
      <c r="AA1600" s="14"/>
      <c r="AB1600" s="14"/>
      <c r="AC1600" s="14"/>
      <c r="AD1600" s="14"/>
      <c r="AE1600" s="14"/>
      <c r="AT1600" s="250" t="s">
        <v>145</v>
      </c>
      <c r="AU1600" s="250" t="s">
        <v>143</v>
      </c>
      <c r="AV1600" s="14" t="s">
        <v>143</v>
      </c>
      <c r="AW1600" s="14" t="s">
        <v>30</v>
      </c>
      <c r="AX1600" s="14" t="s">
        <v>73</v>
      </c>
      <c r="AY1600" s="250" t="s">
        <v>135</v>
      </c>
    </row>
    <row r="1601" s="13" customFormat="1">
      <c r="A1601" s="13"/>
      <c r="B1601" s="229"/>
      <c r="C1601" s="230"/>
      <c r="D1601" s="231" t="s">
        <v>145</v>
      </c>
      <c r="E1601" s="232" t="s">
        <v>1</v>
      </c>
      <c r="F1601" s="233" t="s">
        <v>970</v>
      </c>
      <c r="G1601" s="230"/>
      <c r="H1601" s="232" t="s">
        <v>1</v>
      </c>
      <c r="I1601" s="234"/>
      <c r="J1601" s="230"/>
      <c r="K1601" s="230"/>
      <c r="L1601" s="235"/>
      <c r="M1601" s="236"/>
      <c r="N1601" s="237"/>
      <c r="O1601" s="237"/>
      <c r="P1601" s="237"/>
      <c r="Q1601" s="237"/>
      <c r="R1601" s="237"/>
      <c r="S1601" s="237"/>
      <c r="T1601" s="238"/>
      <c r="U1601" s="13"/>
      <c r="V1601" s="13"/>
      <c r="W1601" s="13"/>
      <c r="X1601" s="13"/>
      <c r="Y1601" s="13"/>
      <c r="Z1601" s="13"/>
      <c r="AA1601" s="13"/>
      <c r="AB1601" s="13"/>
      <c r="AC1601" s="13"/>
      <c r="AD1601" s="13"/>
      <c r="AE1601" s="13"/>
      <c r="AT1601" s="239" t="s">
        <v>145</v>
      </c>
      <c r="AU1601" s="239" t="s">
        <v>143</v>
      </c>
      <c r="AV1601" s="13" t="s">
        <v>81</v>
      </c>
      <c r="AW1601" s="13" t="s">
        <v>30</v>
      </c>
      <c r="AX1601" s="13" t="s">
        <v>73</v>
      </c>
      <c r="AY1601" s="239" t="s">
        <v>135</v>
      </c>
    </row>
    <row r="1602" s="14" customFormat="1">
      <c r="A1602" s="14"/>
      <c r="B1602" s="240"/>
      <c r="C1602" s="241"/>
      <c r="D1602" s="231" t="s">
        <v>145</v>
      </c>
      <c r="E1602" s="242" t="s">
        <v>1</v>
      </c>
      <c r="F1602" s="243" t="s">
        <v>1831</v>
      </c>
      <c r="G1602" s="241"/>
      <c r="H1602" s="244">
        <v>1.5</v>
      </c>
      <c r="I1602" s="245"/>
      <c r="J1602" s="241"/>
      <c r="K1602" s="241"/>
      <c r="L1602" s="246"/>
      <c r="M1602" s="247"/>
      <c r="N1602" s="248"/>
      <c r="O1602" s="248"/>
      <c r="P1602" s="248"/>
      <c r="Q1602" s="248"/>
      <c r="R1602" s="248"/>
      <c r="S1602" s="248"/>
      <c r="T1602" s="249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0" t="s">
        <v>145</v>
      </c>
      <c r="AU1602" s="250" t="s">
        <v>143</v>
      </c>
      <c r="AV1602" s="14" t="s">
        <v>143</v>
      </c>
      <c r="AW1602" s="14" t="s">
        <v>30</v>
      </c>
      <c r="AX1602" s="14" t="s">
        <v>73</v>
      </c>
      <c r="AY1602" s="250" t="s">
        <v>135</v>
      </c>
    </row>
    <row r="1603" s="13" customFormat="1">
      <c r="A1603" s="13"/>
      <c r="B1603" s="229"/>
      <c r="C1603" s="230"/>
      <c r="D1603" s="231" t="s">
        <v>145</v>
      </c>
      <c r="E1603" s="232" t="s">
        <v>1</v>
      </c>
      <c r="F1603" s="233" t="s">
        <v>173</v>
      </c>
      <c r="G1603" s="230"/>
      <c r="H1603" s="232" t="s">
        <v>1</v>
      </c>
      <c r="I1603" s="234"/>
      <c r="J1603" s="230"/>
      <c r="K1603" s="230"/>
      <c r="L1603" s="235"/>
      <c r="M1603" s="236"/>
      <c r="N1603" s="237"/>
      <c r="O1603" s="237"/>
      <c r="P1603" s="237"/>
      <c r="Q1603" s="237"/>
      <c r="R1603" s="237"/>
      <c r="S1603" s="237"/>
      <c r="T1603" s="238"/>
      <c r="U1603" s="13"/>
      <c r="V1603" s="13"/>
      <c r="W1603" s="13"/>
      <c r="X1603" s="13"/>
      <c r="Y1603" s="13"/>
      <c r="Z1603" s="13"/>
      <c r="AA1603" s="13"/>
      <c r="AB1603" s="13"/>
      <c r="AC1603" s="13"/>
      <c r="AD1603" s="13"/>
      <c r="AE1603" s="13"/>
      <c r="AT1603" s="239" t="s">
        <v>145</v>
      </c>
      <c r="AU1603" s="239" t="s">
        <v>143</v>
      </c>
      <c r="AV1603" s="13" t="s">
        <v>81</v>
      </c>
      <c r="AW1603" s="13" t="s">
        <v>30</v>
      </c>
      <c r="AX1603" s="13" t="s">
        <v>73</v>
      </c>
      <c r="AY1603" s="239" t="s">
        <v>135</v>
      </c>
    </row>
    <row r="1604" s="14" customFormat="1">
      <c r="A1604" s="14"/>
      <c r="B1604" s="240"/>
      <c r="C1604" s="241"/>
      <c r="D1604" s="231" t="s">
        <v>145</v>
      </c>
      <c r="E1604" s="242" t="s">
        <v>1</v>
      </c>
      <c r="F1604" s="243" t="s">
        <v>1831</v>
      </c>
      <c r="G1604" s="241"/>
      <c r="H1604" s="244">
        <v>1.5</v>
      </c>
      <c r="I1604" s="245"/>
      <c r="J1604" s="241"/>
      <c r="K1604" s="241"/>
      <c r="L1604" s="246"/>
      <c r="M1604" s="247"/>
      <c r="N1604" s="248"/>
      <c r="O1604" s="248"/>
      <c r="P1604" s="248"/>
      <c r="Q1604" s="248"/>
      <c r="R1604" s="248"/>
      <c r="S1604" s="248"/>
      <c r="T1604" s="249"/>
      <c r="U1604" s="14"/>
      <c r="V1604" s="14"/>
      <c r="W1604" s="14"/>
      <c r="X1604" s="14"/>
      <c r="Y1604" s="14"/>
      <c r="Z1604" s="14"/>
      <c r="AA1604" s="14"/>
      <c r="AB1604" s="14"/>
      <c r="AC1604" s="14"/>
      <c r="AD1604" s="14"/>
      <c r="AE1604" s="14"/>
      <c r="AT1604" s="250" t="s">
        <v>145</v>
      </c>
      <c r="AU1604" s="250" t="s">
        <v>143</v>
      </c>
      <c r="AV1604" s="14" t="s">
        <v>143</v>
      </c>
      <c r="AW1604" s="14" t="s">
        <v>30</v>
      </c>
      <c r="AX1604" s="14" t="s">
        <v>73</v>
      </c>
      <c r="AY1604" s="250" t="s">
        <v>135</v>
      </c>
    </row>
    <row r="1605" s="13" customFormat="1">
      <c r="A1605" s="13"/>
      <c r="B1605" s="229"/>
      <c r="C1605" s="230"/>
      <c r="D1605" s="231" t="s">
        <v>145</v>
      </c>
      <c r="E1605" s="232" t="s">
        <v>1</v>
      </c>
      <c r="F1605" s="233" t="s">
        <v>1582</v>
      </c>
      <c r="G1605" s="230"/>
      <c r="H1605" s="232" t="s">
        <v>1</v>
      </c>
      <c r="I1605" s="234"/>
      <c r="J1605" s="230"/>
      <c r="K1605" s="230"/>
      <c r="L1605" s="235"/>
      <c r="M1605" s="236"/>
      <c r="N1605" s="237"/>
      <c r="O1605" s="237"/>
      <c r="P1605" s="237"/>
      <c r="Q1605" s="237"/>
      <c r="R1605" s="237"/>
      <c r="S1605" s="237"/>
      <c r="T1605" s="238"/>
      <c r="U1605" s="13"/>
      <c r="V1605" s="13"/>
      <c r="W1605" s="13"/>
      <c r="X1605" s="13"/>
      <c r="Y1605" s="13"/>
      <c r="Z1605" s="13"/>
      <c r="AA1605" s="13"/>
      <c r="AB1605" s="13"/>
      <c r="AC1605" s="13"/>
      <c r="AD1605" s="13"/>
      <c r="AE1605" s="13"/>
      <c r="AT1605" s="239" t="s">
        <v>145</v>
      </c>
      <c r="AU1605" s="239" t="s">
        <v>143</v>
      </c>
      <c r="AV1605" s="13" t="s">
        <v>81</v>
      </c>
      <c r="AW1605" s="13" t="s">
        <v>30</v>
      </c>
      <c r="AX1605" s="13" t="s">
        <v>73</v>
      </c>
      <c r="AY1605" s="239" t="s">
        <v>135</v>
      </c>
    </row>
    <row r="1606" s="14" customFormat="1">
      <c r="A1606" s="14"/>
      <c r="B1606" s="240"/>
      <c r="C1606" s="241"/>
      <c r="D1606" s="231" t="s">
        <v>145</v>
      </c>
      <c r="E1606" s="242" t="s">
        <v>1</v>
      </c>
      <c r="F1606" s="243" t="s">
        <v>1831</v>
      </c>
      <c r="G1606" s="241"/>
      <c r="H1606" s="244">
        <v>1.5</v>
      </c>
      <c r="I1606" s="245"/>
      <c r="J1606" s="241"/>
      <c r="K1606" s="241"/>
      <c r="L1606" s="246"/>
      <c r="M1606" s="247"/>
      <c r="N1606" s="248"/>
      <c r="O1606" s="248"/>
      <c r="P1606" s="248"/>
      <c r="Q1606" s="248"/>
      <c r="R1606" s="248"/>
      <c r="S1606" s="248"/>
      <c r="T1606" s="249"/>
      <c r="U1606" s="14"/>
      <c r="V1606" s="14"/>
      <c r="W1606" s="14"/>
      <c r="X1606" s="14"/>
      <c r="Y1606" s="14"/>
      <c r="Z1606" s="14"/>
      <c r="AA1606" s="14"/>
      <c r="AB1606" s="14"/>
      <c r="AC1606" s="14"/>
      <c r="AD1606" s="14"/>
      <c r="AE1606" s="14"/>
      <c r="AT1606" s="250" t="s">
        <v>145</v>
      </c>
      <c r="AU1606" s="250" t="s">
        <v>143</v>
      </c>
      <c r="AV1606" s="14" t="s">
        <v>143</v>
      </c>
      <c r="AW1606" s="14" t="s">
        <v>30</v>
      </c>
      <c r="AX1606" s="14" t="s">
        <v>73</v>
      </c>
      <c r="AY1606" s="250" t="s">
        <v>135</v>
      </c>
    </row>
    <row r="1607" s="15" customFormat="1">
      <c r="A1607" s="15"/>
      <c r="B1607" s="251"/>
      <c r="C1607" s="252"/>
      <c r="D1607" s="231" t="s">
        <v>145</v>
      </c>
      <c r="E1607" s="253" t="s">
        <v>1</v>
      </c>
      <c r="F1607" s="254" t="s">
        <v>153</v>
      </c>
      <c r="G1607" s="252"/>
      <c r="H1607" s="255">
        <v>9.5</v>
      </c>
      <c r="I1607" s="256"/>
      <c r="J1607" s="252"/>
      <c r="K1607" s="252"/>
      <c r="L1607" s="257"/>
      <c r="M1607" s="258"/>
      <c r="N1607" s="259"/>
      <c r="O1607" s="259"/>
      <c r="P1607" s="259"/>
      <c r="Q1607" s="259"/>
      <c r="R1607" s="259"/>
      <c r="S1607" s="259"/>
      <c r="T1607" s="260"/>
      <c r="U1607" s="15"/>
      <c r="V1607" s="15"/>
      <c r="W1607" s="15"/>
      <c r="X1607" s="15"/>
      <c r="Y1607" s="15"/>
      <c r="Z1607" s="15"/>
      <c r="AA1607" s="15"/>
      <c r="AB1607" s="15"/>
      <c r="AC1607" s="15"/>
      <c r="AD1607" s="15"/>
      <c r="AE1607" s="15"/>
      <c r="AT1607" s="261" t="s">
        <v>145</v>
      </c>
      <c r="AU1607" s="261" t="s">
        <v>143</v>
      </c>
      <c r="AV1607" s="15" t="s">
        <v>142</v>
      </c>
      <c r="AW1607" s="15" t="s">
        <v>30</v>
      </c>
      <c r="AX1607" s="15" t="s">
        <v>81</v>
      </c>
      <c r="AY1607" s="261" t="s">
        <v>135</v>
      </c>
    </row>
    <row r="1608" s="2" customFormat="1" ht="24.15" customHeight="1">
      <c r="A1608" s="38"/>
      <c r="B1608" s="39"/>
      <c r="C1608" s="215" t="s">
        <v>1855</v>
      </c>
      <c r="D1608" s="215" t="s">
        <v>138</v>
      </c>
      <c r="E1608" s="216" t="s">
        <v>1856</v>
      </c>
      <c r="F1608" s="217" t="s">
        <v>1857</v>
      </c>
      <c r="G1608" s="218" t="s">
        <v>166</v>
      </c>
      <c r="H1608" s="219">
        <v>8.8800000000000008</v>
      </c>
      <c r="I1608" s="220"/>
      <c r="J1608" s="221">
        <f>ROUND(I1608*H1608,2)</f>
        <v>0</v>
      </c>
      <c r="K1608" s="222"/>
      <c r="L1608" s="44"/>
      <c r="M1608" s="223" t="s">
        <v>1</v>
      </c>
      <c r="N1608" s="224" t="s">
        <v>39</v>
      </c>
      <c r="O1608" s="91"/>
      <c r="P1608" s="225">
        <f>O1608*H1608</f>
        <v>0</v>
      </c>
      <c r="Q1608" s="225">
        <v>9.0000000000000006E-05</v>
      </c>
      <c r="R1608" s="225">
        <f>Q1608*H1608</f>
        <v>0.00079920000000000013</v>
      </c>
      <c r="S1608" s="225">
        <v>0</v>
      </c>
      <c r="T1608" s="226">
        <f>S1608*H1608</f>
        <v>0</v>
      </c>
      <c r="U1608" s="38"/>
      <c r="V1608" s="38"/>
      <c r="W1608" s="38"/>
      <c r="X1608" s="38"/>
      <c r="Y1608" s="38"/>
      <c r="Z1608" s="38"/>
      <c r="AA1608" s="38"/>
      <c r="AB1608" s="38"/>
      <c r="AC1608" s="38"/>
      <c r="AD1608" s="38"/>
      <c r="AE1608" s="38"/>
      <c r="AR1608" s="227" t="s">
        <v>258</v>
      </c>
      <c r="AT1608" s="227" t="s">
        <v>138</v>
      </c>
      <c r="AU1608" s="227" t="s">
        <v>143</v>
      </c>
      <c r="AY1608" s="17" t="s">
        <v>135</v>
      </c>
      <c r="BE1608" s="228">
        <f>IF(N1608="základní",J1608,0)</f>
        <v>0</v>
      </c>
      <c r="BF1608" s="228">
        <f>IF(N1608="snížená",J1608,0)</f>
        <v>0</v>
      </c>
      <c r="BG1608" s="228">
        <f>IF(N1608="zákl. přenesená",J1608,0)</f>
        <v>0</v>
      </c>
      <c r="BH1608" s="228">
        <f>IF(N1608="sníž. přenesená",J1608,0)</f>
        <v>0</v>
      </c>
      <c r="BI1608" s="228">
        <f>IF(N1608="nulová",J1608,0)</f>
        <v>0</v>
      </c>
      <c r="BJ1608" s="17" t="s">
        <v>143</v>
      </c>
      <c r="BK1608" s="228">
        <f>ROUND(I1608*H1608,2)</f>
        <v>0</v>
      </c>
      <c r="BL1608" s="17" t="s">
        <v>258</v>
      </c>
      <c r="BM1608" s="227" t="s">
        <v>1858</v>
      </c>
    </row>
    <row r="1609" s="13" customFormat="1">
      <c r="A1609" s="13"/>
      <c r="B1609" s="229"/>
      <c r="C1609" s="230"/>
      <c r="D1609" s="231" t="s">
        <v>145</v>
      </c>
      <c r="E1609" s="232" t="s">
        <v>1</v>
      </c>
      <c r="F1609" s="233" t="s">
        <v>970</v>
      </c>
      <c r="G1609" s="230"/>
      <c r="H1609" s="232" t="s">
        <v>1</v>
      </c>
      <c r="I1609" s="234"/>
      <c r="J1609" s="230"/>
      <c r="K1609" s="230"/>
      <c r="L1609" s="235"/>
      <c r="M1609" s="236"/>
      <c r="N1609" s="237"/>
      <c r="O1609" s="237"/>
      <c r="P1609" s="237"/>
      <c r="Q1609" s="237"/>
      <c r="R1609" s="237"/>
      <c r="S1609" s="237"/>
      <c r="T1609" s="238"/>
      <c r="U1609" s="13"/>
      <c r="V1609" s="13"/>
      <c r="W1609" s="13"/>
      <c r="X1609" s="13"/>
      <c r="Y1609" s="13"/>
      <c r="Z1609" s="13"/>
      <c r="AA1609" s="13"/>
      <c r="AB1609" s="13"/>
      <c r="AC1609" s="13"/>
      <c r="AD1609" s="13"/>
      <c r="AE1609" s="13"/>
      <c r="AT1609" s="239" t="s">
        <v>145</v>
      </c>
      <c r="AU1609" s="239" t="s">
        <v>143</v>
      </c>
      <c r="AV1609" s="13" t="s">
        <v>81</v>
      </c>
      <c r="AW1609" s="13" t="s">
        <v>30</v>
      </c>
      <c r="AX1609" s="13" t="s">
        <v>73</v>
      </c>
      <c r="AY1609" s="239" t="s">
        <v>135</v>
      </c>
    </row>
    <row r="1610" s="14" customFormat="1">
      <c r="A1610" s="14"/>
      <c r="B1610" s="240"/>
      <c r="C1610" s="241"/>
      <c r="D1610" s="231" t="s">
        <v>145</v>
      </c>
      <c r="E1610" s="242" t="s">
        <v>1</v>
      </c>
      <c r="F1610" s="243" t="s">
        <v>971</v>
      </c>
      <c r="G1610" s="241"/>
      <c r="H1610" s="244">
        <v>5.04</v>
      </c>
      <c r="I1610" s="245"/>
      <c r="J1610" s="241"/>
      <c r="K1610" s="241"/>
      <c r="L1610" s="246"/>
      <c r="M1610" s="247"/>
      <c r="N1610" s="248"/>
      <c r="O1610" s="248"/>
      <c r="P1610" s="248"/>
      <c r="Q1610" s="248"/>
      <c r="R1610" s="248"/>
      <c r="S1610" s="248"/>
      <c r="T1610" s="249"/>
      <c r="U1610" s="14"/>
      <c r="V1610" s="14"/>
      <c r="W1610" s="14"/>
      <c r="X1610" s="14"/>
      <c r="Y1610" s="14"/>
      <c r="Z1610" s="14"/>
      <c r="AA1610" s="14"/>
      <c r="AB1610" s="14"/>
      <c r="AC1610" s="14"/>
      <c r="AD1610" s="14"/>
      <c r="AE1610" s="14"/>
      <c r="AT1610" s="250" t="s">
        <v>145</v>
      </c>
      <c r="AU1610" s="250" t="s">
        <v>143</v>
      </c>
      <c r="AV1610" s="14" t="s">
        <v>143</v>
      </c>
      <c r="AW1610" s="14" t="s">
        <v>30</v>
      </c>
      <c r="AX1610" s="14" t="s">
        <v>73</v>
      </c>
      <c r="AY1610" s="250" t="s">
        <v>135</v>
      </c>
    </row>
    <row r="1611" s="13" customFormat="1">
      <c r="A1611" s="13"/>
      <c r="B1611" s="229"/>
      <c r="C1611" s="230"/>
      <c r="D1611" s="231" t="s">
        <v>145</v>
      </c>
      <c r="E1611" s="232" t="s">
        <v>1</v>
      </c>
      <c r="F1611" s="233" t="s">
        <v>1582</v>
      </c>
      <c r="G1611" s="230"/>
      <c r="H1611" s="232" t="s">
        <v>1</v>
      </c>
      <c r="I1611" s="234"/>
      <c r="J1611" s="230"/>
      <c r="K1611" s="230"/>
      <c r="L1611" s="235"/>
      <c r="M1611" s="236"/>
      <c r="N1611" s="237"/>
      <c r="O1611" s="237"/>
      <c r="P1611" s="237"/>
      <c r="Q1611" s="237"/>
      <c r="R1611" s="237"/>
      <c r="S1611" s="237"/>
      <c r="T1611" s="23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39" t="s">
        <v>145</v>
      </c>
      <c r="AU1611" s="239" t="s">
        <v>143</v>
      </c>
      <c r="AV1611" s="13" t="s">
        <v>81</v>
      </c>
      <c r="AW1611" s="13" t="s">
        <v>30</v>
      </c>
      <c r="AX1611" s="13" t="s">
        <v>73</v>
      </c>
      <c r="AY1611" s="239" t="s">
        <v>135</v>
      </c>
    </row>
    <row r="1612" s="14" customFormat="1">
      <c r="A1612" s="14"/>
      <c r="B1612" s="240"/>
      <c r="C1612" s="241"/>
      <c r="D1612" s="231" t="s">
        <v>145</v>
      </c>
      <c r="E1612" s="242" t="s">
        <v>1</v>
      </c>
      <c r="F1612" s="243" t="s">
        <v>969</v>
      </c>
      <c r="G1612" s="241"/>
      <c r="H1612" s="244">
        <v>3.8399999999999999</v>
      </c>
      <c r="I1612" s="245"/>
      <c r="J1612" s="241"/>
      <c r="K1612" s="241"/>
      <c r="L1612" s="246"/>
      <c r="M1612" s="247"/>
      <c r="N1612" s="248"/>
      <c r="O1612" s="248"/>
      <c r="P1612" s="248"/>
      <c r="Q1612" s="248"/>
      <c r="R1612" s="248"/>
      <c r="S1612" s="248"/>
      <c r="T1612" s="24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0" t="s">
        <v>145</v>
      </c>
      <c r="AU1612" s="250" t="s">
        <v>143</v>
      </c>
      <c r="AV1612" s="14" t="s">
        <v>143</v>
      </c>
      <c r="AW1612" s="14" t="s">
        <v>30</v>
      </c>
      <c r="AX1612" s="14" t="s">
        <v>73</v>
      </c>
      <c r="AY1612" s="250" t="s">
        <v>135</v>
      </c>
    </row>
    <row r="1613" s="15" customFormat="1">
      <c r="A1613" s="15"/>
      <c r="B1613" s="251"/>
      <c r="C1613" s="252"/>
      <c r="D1613" s="231" t="s">
        <v>145</v>
      </c>
      <c r="E1613" s="253" t="s">
        <v>1</v>
      </c>
      <c r="F1613" s="254" t="s">
        <v>153</v>
      </c>
      <c r="G1613" s="252"/>
      <c r="H1613" s="255">
        <v>8.879999999999999</v>
      </c>
      <c r="I1613" s="256"/>
      <c r="J1613" s="252"/>
      <c r="K1613" s="252"/>
      <c r="L1613" s="257"/>
      <c r="M1613" s="258"/>
      <c r="N1613" s="259"/>
      <c r="O1613" s="259"/>
      <c r="P1613" s="259"/>
      <c r="Q1613" s="259"/>
      <c r="R1613" s="259"/>
      <c r="S1613" s="259"/>
      <c r="T1613" s="260"/>
      <c r="U1613" s="15"/>
      <c r="V1613" s="15"/>
      <c r="W1613" s="15"/>
      <c r="X1613" s="15"/>
      <c r="Y1613" s="15"/>
      <c r="Z1613" s="15"/>
      <c r="AA1613" s="15"/>
      <c r="AB1613" s="15"/>
      <c r="AC1613" s="15"/>
      <c r="AD1613" s="15"/>
      <c r="AE1613" s="15"/>
      <c r="AT1613" s="261" t="s">
        <v>145</v>
      </c>
      <c r="AU1613" s="261" t="s">
        <v>143</v>
      </c>
      <c r="AV1613" s="15" t="s">
        <v>142</v>
      </c>
      <c r="AW1613" s="15" t="s">
        <v>30</v>
      </c>
      <c r="AX1613" s="15" t="s">
        <v>81</v>
      </c>
      <c r="AY1613" s="261" t="s">
        <v>135</v>
      </c>
    </row>
    <row r="1614" s="2" customFormat="1" ht="33" customHeight="1">
      <c r="A1614" s="38"/>
      <c r="B1614" s="39"/>
      <c r="C1614" s="215" t="s">
        <v>1859</v>
      </c>
      <c r="D1614" s="215" t="s">
        <v>138</v>
      </c>
      <c r="E1614" s="216" t="s">
        <v>1860</v>
      </c>
      <c r="F1614" s="217" t="s">
        <v>1861</v>
      </c>
      <c r="G1614" s="218" t="s">
        <v>166</v>
      </c>
      <c r="H1614" s="219">
        <v>8.8800000000000008</v>
      </c>
      <c r="I1614" s="220"/>
      <c r="J1614" s="221">
        <f>ROUND(I1614*H1614,2)</f>
        <v>0</v>
      </c>
      <c r="K1614" s="222"/>
      <c r="L1614" s="44"/>
      <c r="M1614" s="223" t="s">
        <v>1</v>
      </c>
      <c r="N1614" s="224" t="s">
        <v>39</v>
      </c>
      <c r="O1614" s="91"/>
      <c r="P1614" s="225">
        <f>O1614*H1614</f>
        <v>0</v>
      </c>
      <c r="Q1614" s="225">
        <v>9.0000000000000006E-05</v>
      </c>
      <c r="R1614" s="225">
        <f>Q1614*H1614</f>
        <v>0.00079920000000000013</v>
      </c>
      <c r="S1614" s="225">
        <v>0</v>
      </c>
      <c r="T1614" s="226">
        <f>S1614*H1614</f>
        <v>0</v>
      </c>
      <c r="U1614" s="38"/>
      <c r="V1614" s="38"/>
      <c r="W1614" s="38"/>
      <c r="X1614" s="38"/>
      <c r="Y1614" s="38"/>
      <c r="Z1614" s="38"/>
      <c r="AA1614" s="38"/>
      <c r="AB1614" s="38"/>
      <c r="AC1614" s="38"/>
      <c r="AD1614" s="38"/>
      <c r="AE1614" s="38"/>
      <c r="AR1614" s="227" t="s">
        <v>258</v>
      </c>
      <c r="AT1614" s="227" t="s">
        <v>138</v>
      </c>
      <c r="AU1614" s="227" t="s">
        <v>143</v>
      </c>
      <c r="AY1614" s="17" t="s">
        <v>135</v>
      </c>
      <c r="BE1614" s="228">
        <f>IF(N1614="základní",J1614,0)</f>
        <v>0</v>
      </c>
      <c r="BF1614" s="228">
        <f>IF(N1614="snížená",J1614,0)</f>
        <v>0</v>
      </c>
      <c r="BG1614" s="228">
        <f>IF(N1614="zákl. přenesená",J1614,0)</f>
        <v>0</v>
      </c>
      <c r="BH1614" s="228">
        <f>IF(N1614="sníž. přenesená",J1614,0)</f>
        <v>0</v>
      </c>
      <c r="BI1614" s="228">
        <f>IF(N1614="nulová",J1614,0)</f>
        <v>0</v>
      </c>
      <c r="BJ1614" s="17" t="s">
        <v>143</v>
      </c>
      <c r="BK1614" s="228">
        <f>ROUND(I1614*H1614,2)</f>
        <v>0</v>
      </c>
      <c r="BL1614" s="17" t="s">
        <v>258</v>
      </c>
      <c r="BM1614" s="227" t="s">
        <v>1862</v>
      </c>
    </row>
    <row r="1615" s="13" customFormat="1">
      <c r="A1615" s="13"/>
      <c r="B1615" s="229"/>
      <c r="C1615" s="230"/>
      <c r="D1615" s="231" t="s">
        <v>145</v>
      </c>
      <c r="E1615" s="232" t="s">
        <v>1</v>
      </c>
      <c r="F1615" s="233" t="s">
        <v>970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145</v>
      </c>
      <c r="AU1615" s="239" t="s">
        <v>143</v>
      </c>
      <c r="AV1615" s="13" t="s">
        <v>81</v>
      </c>
      <c r="AW1615" s="13" t="s">
        <v>30</v>
      </c>
      <c r="AX1615" s="13" t="s">
        <v>73</v>
      </c>
      <c r="AY1615" s="239" t="s">
        <v>135</v>
      </c>
    </row>
    <row r="1616" s="14" customFormat="1">
      <c r="A1616" s="14"/>
      <c r="B1616" s="240"/>
      <c r="C1616" s="241"/>
      <c r="D1616" s="231" t="s">
        <v>145</v>
      </c>
      <c r="E1616" s="242" t="s">
        <v>1</v>
      </c>
      <c r="F1616" s="243" t="s">
        <v>971</v>
      </c>
      <c r="G1616" s="241"/>
      <c r="H1616" s="244">
        <v>5.04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145</v>
      </c>
      <c r="AU1616" s="250" t="s">
        <v>143</v>
      </c>
      <c r="AV1616" s="14" t="s">
        <v>143</v>
      </c>
      <c r="AW1616" s="14" t="s">
        <v>30</v>
      </c>
      <c r="AX1616" s="14" t="s">
        <v>73</v>
      </c>
      <c r="AY1616" s="250" t="s">
        <v>135</v>
      </c>
    </row>
    <row r="1617" s="13" customFormat="1">
      <c r="A1617" s="13"/>
      <c r="B1617" s="229"/>
      <c r="C1617" s="230"/>
      <c r="D1617" s="231" t="s">
        <v>145</v>
      </c>
      <c r="E1617" s="232" t="s">
        <v>1</v>
      </c>
      <c r="F1617" s="233" t="s">
        <v>1582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145</v>
      </c>
      <c r="AU1617" s="239" t="s">
        <v>143</v>
      </c>
      <c r="AV1617" s="13" t="s">
        <v>81</v>
      </c>
      <c r="AW1617" s="13" t="s">
        <v>30</v>
      </c>
      <c r="AX1617" s="13" t="s">
        <v>73</v>
      </c>
      <c r="AY1617" s="239" t="s">
        <v>135</v>
      </c>
    </row>
    <row r="1618" s="14" customFormat="1">
      <c r="A1618" s="14"/>
      <c r="B1618" s="240"/>
      <c r="C1618" s="241"/>
      <c r="D1618" s="231" t="s">
        <v>145</v>
      </c>
      <c r="E1618" s="242" t="s">
        <v>1</v>
      </c>
      <c r="F1618" s="243" t="s">
        <v>969</v>
      </c>
      <c r="G1618" s="241"/>
      <c r="H1618" s="244">
        <v>3.8399999999999999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145</v>
      </c>
      <c r="AU1618" s="250" t="s">
        <v>143</v>
      </c>
      <c r="AV1618" s="14" t="s">
        <v>143</v>
      </c>
      <c r="AW1618" s="14" t="s">
        <v>30</v>
      </c>
      <c r="AX1618" s="14" t="s">
        <v>73</v>
      </c>
      <c r="AY1618" s="250" t="s">
        <v>135</v>
      </c>
    </row>
    <row r="1619" s="15" customFormat="1">
      <c r="A1619" s="15"/>
      <c r="B1619" s="251"/>
      <c r="C1619" s="252"/>
      <c r="D1619" s="231" t="s">
        <v>145</v>
      </c>
      <c r="E1619" s="253" t="s">
        <v>1</v>
      </c>
      <c r="F1619" s="254" t="s">
        <v>153</v>
      </c>
      <c r="G1619" s="252"/>
      <c r="H1619" s="255">
        <v>8.879999999999999</v>
      </c>
      <c r="I1619" s="256"/>
      <c r="J1619" s="252"/>
      <c r="K1619" s="252"/>
      <c r="L1619" s="257"/>
      <c r="M1619" s="258"/>
      <c r="N1619" s="259"/>
      <c r="O1619" s="259"/>
      <c r="P1619" s="259"/>
      <c r="Q1619" s="259"/>
      <c r="R1619" s="259"/>
      <c r="S1619" s="259"/>
      <c r="T1619" s="260"/>
      <c r="U1619" s="15"/>
      <c r="V1619" s="15"/>
      <c r="W1619" s="15"/>
      <c r="X1619" s="15"/>
      <c r="Y1619" s="15"/>
      <c r="Z1619" s="15"/>
      <c r="AA1619" s="15"/>
      <c r="AB1619" s="15"/>
      <c r="AC1619" s="15"/>
      <c r="AD1619" s="15"/>
      <c r="AE1619" s="15"/>
      <c r="AT1619" s="261" t="s">
        <v>145</v>
      </c>
      <c r="AU1619" s="261" t="s">
        <v>143</v>
      </c>
      <c r="AV1619" s="15" t="s">
        <v>142</v>
      </c>
      <c r="AW1619" s="15" t="s">
        <v>30</v>
      </c>
      <c r="AX1619" s="15" t="s">
        <v>81</v>
      </c>
      <c r="AY1619" s="261" t="s">
        <v>135</v>
      </c>
    </row>
    <row r="1620" s="2" customFormat="1" ht="24.15" customHeight="1">
      <c r="A1620" s="38"/>
      <c r="B1620" s="39"/>
      <c r="C1620" s="215" t="s">
        <v>1863</v>
      </c>
      <c r="D1620" s="215" t="s">
        <v>138</v>
      </c>
      <c r="E1620" s="216" t="s">
        <v>1864</v>
      </c>
      <c r="F1620" s="217" t="s">
        <v>1865</v>
      </c>
      <c r="G1620" s="218" t="s">
        <v>166</v>
      </c>
      <c r="H1620" s="219">
        <v>8.8800000000000008</v>
      </c>
      <c r="I1620" s="220"/>
      <c r="J1620" s="221">
        <f>ROUND(I1620*H1620,2)</f>
        <v>0</v>
      </c>
      <c r="K1620" s="222"/>
      <c r="L1620" s="44"/>
      <c r="M1620" s="223" t="s">
        <v>1</v>
      </c>
      <c r="N1620" s="224" t="s">
        <v>39</v>
      </c>
      <c r="O1620" s="91"/>
      <c r="P1620" s="225">
        <f>O1620*H1620</f>
        <v>0</v>
      </c>
      <c r="Q1620" s="225">
        <v>0</v>
      </c>
      <c r="R1620" s="225">
        <f>Q1620*H1620</f>
        <v>0</v>
      </c>
      <c r="S1620" s="225">
        <v>0</v>
      </c>
      <c r="T1620" s="226">
        <f>S1620*H1620</f>
        <v>0</v>
      </c>
      <c r="U1620" s="38"/>
      <c r="V1620" s="38"/>
      <c r="W1620" s="38"/>
      <c r="X1620" s="38"/>
      <c r="Y1620" s="38"/>
      <c r="Z1620" s="38"/>
      <c r="AA1620" s="38"/>
      <c r="AB1620" s="38"/>
      <c r="AC1620" s="38"/>
      <c r="AD1620" s="38"/>
      <c r="AE1620" s="38"/>
      <c r="AR1620" s="227" t="s">
        <v>258</v>
      </c>
      <c r="AT1620" s="227" t="s">
        <v>138</v>
      </c>
      <c r="AU1620" s="227" t="s">
        <v>143</v>
      </c>
      <c r="AY1620" s="17" t="s">
        <v>135</v>
      </c>
      <c r="BE1620" s="228">
        <f>IF(N1620="základní",J1620,0)</f>
        <v>0</v>
      </c>
      <c r="BF1620" s="228">
        <f>IF(N1620="snížená",J1620,0)</f>
        <v>0</v>
      </c>
      <c r="BG1620" s="228">
        <f>IF(N1620="zákl. přenesená",J1620,0)</f>
        <v>0</v>
      </c>
      <c r="BH1620" s="228">
        <f>IF(N1620="sníž. přenesená",J1620,0)</f>
        <v>0</v>
      </c>
      <c r="BI1620" s="228">
        <f>IF(N1620="nulová",J1620,0)</f>
        <v>0</v>
      </c>
      <c r="BJ1620" s="17" t="s">
        <v>143</v>
      </c>
      <c r="BK1620" s="228">
        <f>ROUND(I1620*H1620,2)</f>
        <v>0</v>
      </c>
      <c r="BL1620" s="17" t="s">
        <v>258</v>
      </c>
      <c r="BM1620" s="227" t="s">
        <v>1866</v>
      </c>
    </row>
    <row r="1621" s="13" customFormat="1">
      <c r="A1621" s="13"/>
      <c r="B1621" s="229"/>
      <c r="C1621" s="230"/>
      <c r="D1621" s="231" t="s">
        <v>145</v>
      </c>
      <c r="E1621" s="232" t="s">
        <v>1</v>
      </c>
      <c r="F1621" s="233" t="s">
        <v>970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145</v>
      </c>
      <c r="AU1621" s="239" t="s">
        <v>143</v>
      </c>
      <c r="AV1621" s="13" t="s">
        <v>81</v>
      </c>
      <c r="AW1621" s="13" t="s">
        <v>30</v>
      </c>
      <c r="AX1621" s="13" t="s">
        <v>73</v>
      </c>
      <c r="AY1621" s="239" t="s">
        <v>135</v>
      </c>
    </row>
    <row r="1622" s="14" customFormat="1">
      <c r="A1622" s="14"/>
      <c r="B1622" s="240"/>
      <c r="C1622" s="241"/>
      <c r="D1622" s="231" t="s">
        <v>145</v>
      </c>
      <c r="E1622" s="242" t="s">
        <v>1</v>
      </c>
      <c r="F1622" s="243" t="s">
        <v>971</v>
      </c>
      <c r="G1622" s="241"/>
      <c r="H1622" s="244">
        <v>5.04</v>
      </c>
      <c r="I1622" s="245"/>
      <c r="J1622" s="241"/>
      <c r="K1622" s="241"/>
      <c r="L1622" s="246"/>
      <c r="M1622" s="247"/>
      <c r="N1622" s="248"/>
      <c r="O1622" s="248"/>
      <c r="P1622" s="248"/>
      <c r="Q1622" s="248"/>
      <c r="R1622" s="248"/>
      <c r="S1622" s="248"/>
      <c r="T1622" s="249"/>
      <c r="U1622" s="14"/>
      <c r="V1622" s="14"/>
      <c r="W1622" s="14"/>
      <c r="X1622" s="14"/>
      <c r="Y1622" s="14"/>
      <c r="Z1622" s="14"/>
      <c r="AA1622" s="14"/>
      <c r="AB1622" s="14"/>
      <c r="AC1622" s="14"/>
      <c r="AD1622" s="14"/>
      <c r="AE1622" s="14"/>
      <c r="AT1622" s="250" t="s">
        <v>145</v>
      </c>
      <c r="AU1622" s="250" t="s">
        <v>143</v>
      </c>
      <c r="AV1622" s="14" t="s">
        <v>143</v>
      </c>
      <c r="AW1622" s="14" t="s">
        <v>30</v>
      </c>
      <c r="AX1622" s="14" t="s">
        <v>73</v>
      </c>
      <c r="AY1622" s="250" t="s">
        <v>135</v>
      </c>
    </row>
    <row r="1623" s="13" customFormat="1">
      <c r="A1623" s="13"/>
      <c r="B1623" s="229"/>
      <c r="C1623" s="230"/>
      <c r="D1623" s="231" t="s">
        <v>145</v>
      </c>
      <c r="E1623" s="232" t="s">
        <v>1</v>
      </c>
      <c r="F1623" s="233" t="s">
        <v>1582</v>
      </c>
      <c r="G1623" s="230"/>
      <c r="H1623" s="232" t="s">
        <v>1</v>
      </c>
      <c r="I1623" s="234"/>
      <c r="J1623" s="230"/>
      <c r="K1623" s="230"/>
      <c r="L1623" s="235"/>
      <c r="M1623" s="236"/>
      <c r="N1623" s="237"/>
      <c r="O1623" s="237"/>
      <c r="P1623" s="237"/>
      <c r="Q1623" s="237"/>
      <c r="R1623" s="237"/>
      <c r="S1623" s="237"/>
      <c r="T1623" s="238"/>
      <c r="U1623" s="13"/>
      <c r="V1623" s="13"/>
      <c r="W1623" s="13"/>
      <c r="X1623" s="13"/>
      <c r="Y1623" s="13"/>
      <c r="Z1623" s="13"/>
      <c r="AA1623" s="13"/>
      <c r="AB1623" s="13"/>
      <c r="AC1623" s="13"/>
      <c r="AD1623" s="13"/>
      <c r="AE1623" s="13"/>
      <c r="AT1623" s="239" t="s">
        <v>145</v>
      </c>
      <c r="AU1623" s="239" t="s">
        <v>143</v>
      </c>
      <c r="AV1623" s="13" t="s">
        <v>81</v>
      </c>
      <c r="AW1623" s="13" t="s">
        <v>30</v>
      </c>
      <c r="AX1623" s="13" t="s">
        <v>73</v>
      </c>
      <c r="AY1623" s="239" t="s">
        <v>135</v>
      </c>
    </row>
    <row r="1624" s="14" customFormat="1">
      <c r="A1624" s="14"/>
      <c r="B1624" s="240"/>
      <c r="C1624" s="241"/>
      <c r="D1624" s="231" t="s">
        <v>145</v>
      </c>
      <c r="E1624" s="242" t="s">
        <v>1</v>
      </c>
      <c r="F1624" s="243" t="s">
        <v>969</v>
      </c>
      <c r="G1624" s="241"/>
      <c r="H1624" s="244">
        <v>3.8399999999999999</v>
      </c>
      <c r="I1624" s="245"/>
      <c r="J1624" s="241"/>
      <c r="K1624" s="241"/>
      <c r="L1624" s="246"/>
      <c r="M1624" s="247"/>
      <c r="N1624" s="248"/>
      <c r="O1624" s="248"/>
      <c r="P1624" s="248"/>
      <c r="Q1624" s="248"/>
      <c r="R1624" s="248"/>
      <c r="S1624" s="248"/>
      <c r="T1624" s="249"/>
      <c r="U1624" s="14"/>
      <c r="V1624" s="14"/>
      <c r="W1624" s="14"/>
      <c r="X1624" s="14"/>
      <c r="Y1624" s="14"/>
      <c r="Z1624" s="14"/>
      <c r="AA1624" s="14"/>
      <c r="AB1624" s="14"/>
      <c r="AC1624" s="14"/>
      <c r="AD1624" s="14"/>
      <c r="AE1624" s="14"/>
      <c r="AT1624" s="250" t="s">
        <v>145</v>
      </c>
      <c r="AU1624" s="250" t="s">
        <v>143</v>
      </c>
      <c r="AV1624" s="14" t="s">
        <v>143</v>
      </c>
      <c r="AW1624" s="14" t="s">
        <v>30</v>
      </c>
      <c r="AX1624" s="14" t="s">
        <v>73</v>
      </c>
      <c r="AY1624" s="250" t="s">
        <v>135</v>
      </c>
    </row>
    <row r="1625" s="15" customFormat="1">
      <c r="A1625" s="15"/>
      <c r="B1625" s="251"/>
      <c r="C1625" s="252"/>
      <c r="D1625" s="231" t="s">
        <v>145</v>
      </c>
      <c r="E1625" s="253" t="s">
        <v>1</v>
      </c>
      <c r="F1625" s="254" t="s">
        <v>153</v>
      </c>
      <c r="G1625" s="252"/>
      <c r="H1625" s="255">
        <v>8.879999999999999</v>
      </c>
      <c r="I1625" s="256"/>
      <c r="J1625" s="252"/>
      <c r="K1625" s="252"/>
      <c r="L1625" s="257"/>
      <c r="M1625" s="258"/>
      <c r="N1625" s="259"/>
      <c r="O1625" s="259"/>
      <c r="P1625" s="259"/>
      <c r="Q1625" s="259"/>
      <c r="R1625" s="259"/>
      <c r="S1625" s="259"/>
      <c r="T1625" s="260"/>
      <c r="U1625" s="15"/>
      <c r="V1625" s="15"/>
      <c r="W1625" s="15"/>
      <c r="X1625" s="15"/>
      <c r="Y1625" s="15"/>
      <c r="Z1625" s="15"/>
      <c r="AA1625" s="15"/>
      <c r="AB1625" s="15"/>
      <c r="AC1625" s="15"/>
      <c r="AD1625" s="15"/>
      <c r="AE1625" s="15"/>
      <c r="AT1625" s="261" t="s">
        <v>145</v>
      </c>
      <c r="AU1625" s="261" t="s">
        <v>143</v>
      </c>
      <c r="AV1625" s="15" t="s">
        <v>142</v>
      </c>
      <c r="AW1625" s="15" t="s">
        <v>30</v>
      </c>
      <c r="AX1625" s="15" t="s">
        <v>81</v>
      </c>
      <c r="AY1625" s="261" t="s">
        <v>135</v>
      </c>
    </row>
    <row r="1626" s="2" customFormat="1" ht="21.75" customHeight="1">
      <c r="A1626" s="38"/>
      <c r="B1626" s="39"/>
      <c r="C1626" s="215" t="s">
        <v>1867</v>
      </c>
      <c r="D1626" s="215" t="s">
        <v>138</v>
      </c>
      <c r="E1626" s="216" t="s">
        <v>1868</v>
      </c>
      <c r="F1626" s="217" t="s">
        <v>1869</v>
      </c>
      <c r="G1626" s="218" t="s">
        <v>324</v>
      </c>
      <c r="H1626" s="219">
        <v>2</v>
      </c>
      <c r="I1626" s="220"/>
      <c r="J1626" s="221">
        <f>ROUND(I1626*H1626,2)</f>
        <v>0</v>
      </c>
      <c r="K1626" s="222"/>
      <c r="L1626" s="44"/>
      <c r="M1626" s="223" t="s">
        <v>1</v>
      </c>
      <c r="N1626" s="224" t="s">
        <v>39</v>
      </c>
      <c r="O1626" s="91"/>
      <c r="P1626" s="225">
        <f>O1626*H1626</f>
        <v>0</v>
      </c>
      <c r="Q1626" s="225">
        <v>0</v>
      </c>
      <c r="R1626" s="225">
        <f>Q1626*H1626</f>
        <v>0</v>
      </c>
      <c r="S1626" s="225">
        <v>0</v>
      </c>
      <c r="T1626" s="226">
        <f>S1626*H1626</f>
        <v>0</v>
      </c>
      <c r="U1626" s="38"/>
      <c r="V1626" s="38"/>
      <c r="W1626" s="38"/>
      <c r="X1626" s="38"/>
      <c r="Y1626" s="38"/>
      <c r="Z1626" s="38"/>
      <c r="AA1626" s="38"/>
      <c r="AB1626" s="38"/>
      <c r="AC1626" s="38"/>
      <c r="AD1626" s="38"/>
      <c r="AE1626" s="38"/>
      <c r="AR1626" s="227" t="s">
        <v>258</v>
      </c>
      <c r="AT1626" s="227" t="s">
        <v>138</v>
      </c>
      <c r="AU1626" s="227" t="s">
        <v>143</v>
      </c>
      <c r="AY1626" s="17" t="s">
        <v>135</v>
      </c>
      <c r="BE1626" s="228">
        <f>IF(N1626="základní",J1626,0)</f>
        <v>0</v>
      </c>
      <c r="BF1626" s="228">
        <f>IF(N1626="snížená",J1626,0)</f>
        <v>0</v>
      </c>
      <c r="BG1626" s="228">
        <f>IF(N1626="zákl. přenesená",J1626,0)</f>
        <v>0</v>
      </c>
      <c r="BH1626" s="228">
        <f>IF(N1626="sníž. přenesená",J1626,0)</f>
        <v>0</v>
      </c>
      <c r="BI1626" s="228">
        <f>IF(N1626="nulová",J1626,0)</f>
        <v>0</v>
      </c>
      <c r="BJ1626" s="17" t="s">
        <v>143</v>
      </c>
      <c r="BK1626" s="228">
        <f>ROUND(I1626*H1626,2)</f>
        <v>0</v>
      </c>
      <c r="BL1626" s="17" t="s">
        <v>258</v>
      </c>
      <c r="BM1626" s="227" t="s">
        <v>1870</v>
      </c>
    </row>
    <row r="1627" s="13" customFormat="1">
      <c r="A1627" s="13"/>
      <c r="B1627" s="229"/>
      <c r="C1627" s="230"/>
      <c r="D1627" s="231" t="s">
        <v>145</v>
      </c>
      <c r="E1627" s="232" t="s">
        <v>1</v>
      </c>
      <c r="F1627" s="233" t="s">
        <v>1871</v>
      </c>
      <c r="G1627" s="230"/>
      <c r="H1627" s="232" t="s">
        <v>1</v>
      </c>
      <c r="I1627" s="234"/>
      <c r="J1627" s="230"/>
      <c r="K1627" s="230"/>
      <c r="L1627" s="235"/>
      <c r="M1627" s="236"/>
      <c r="N1627" s="237"/>
      <c r="O1627" s="237"/>
      <c r="P1627" s="237"/>
      <c r="Q1627" s="237"/>
      <c r="R1627" s="237"/>
      <c r="S1627" s="237"/>
      <c r="T1627" s="238"/>
      <c r="U1627" s="13"/>
      <c r="V1627" s="13"/>
      <c r="W1627" s="13"/>
      <c r="X1627" s="13"/>
      <c r="Y1627" s="13"/>
      <c r="Z1627" s="13"/>
      <c r="AA1627" s="13"/>
      <c r="AB1627" s="13"/>
      <c r="AC1627" s="13"/>
      <c r="AD1627" s="13"/>
      <c r="AE1627" s="13"/>
      <c r="AT1627" s="239" t="s">
        <v>145</v>
      </c>
      <c r="AU1627" s="239" t="s">
        <v>143</v>
      </c>
      <c r="AV1627" s="13" t="s">
        <v>81</v>
      </c>
      <c r="AW1627" s="13" t="s">
        <v>30</v>
      </c>
      <c r="AX1627" s="13" t="s">
        <v>73</v>
      </c>
      <c r="AY1627" s="239" t="s">
        <v>135</v>
      </c>
    </row>
    <row r="1628" s="13" customFormat="1">
      <c r="A1628" s="13"/>
      <c r="B1628" s="229"/>
      <c r="C1628" s="230"/>
      <c r="D1628" s="231" t="s">
        <v>145</v>
      </c>
      <c r="E1628" s="232" t="s">
        <v>1</v>
      </c>
      <c r="F1628" s="233" t="s">
        <v>1005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145</v>
      </c>
      <c r="AU1628" s="239" t="s">
        <v>143</v>
      </c>
      <c r="AV1628" s="13" t="s">
        <v>81</v>
      </c>
      <c r="AW1628" s="13" t="s">
        <v>30</v>
      </c>
      <c r="AX1628" s="13" t="s">
        <v>73</v>
      </c>
      <c r="AY1628" s="239" t="s">
        <v>135</v>
      </c>
    </row>
    <row r="1629" s="14" customFormat="1">
      <c r="A1629" s="14"/>
      <c r="B1629" s="240"/>
      <c r="C1629" s="241"/>
      <c r="D1629" s="231" t="s">
        <v>145</v>
      </c>
      <c r="E1629" s="242" t="s">
        <v>1</v>
      </c>
      <c r="F1629" s="243" t="s">
        <v>81</v>
      </c>
      <c r="G1629" s="241"/>
      <c r="H1629" s="244">
        <v>1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145</v>
      </c>
      <c r="AU1629" s="250" t="s">
        <v>143</v>
      </c>
      <c r="AV1629" s="14" t="s">
        <v>143</v>
      </c>
      <c r="AW1629" s="14" t="s">
        <v>30</v>
      </c>
      <c r="AX1629" s="14" t="s">
        <v>73</v>
      </c>
      <c r="AY1629" s="250" t="s">
        <v>135</v>
      </c>
    </row>
    <row r="1630" s="13" customFormat="1">
      <c r="A1630" s="13"/>
      <c r="B1630" s="229"/>
      <c r="C1630" s="230"/>
      <c r="D1630" s="231" t="s">
        <v>145</v>
      </c>
      <c r="E1630" s="232" t="s">
        <v>1</v>
      </c>
      <c r="F1630" s="233" t="s">
        <v>970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145</v>
      </c>
      <c r="AU1630" s="239" t="s">
        <v>143</v>
      </c>
      <c r="AV1630" s="13" t="s">
        <v>81</v>
      </c>
      <c r="AW1630" s="13" t="s">
        <v>30</v>
      </c>
      <c r="AX1630" s="13" t="s">
        <v>73</v>
      </c>
      <c r="AY1630" s="239" t="s">
        <v>135</v>
      </c>
    </row>
    <row r="1631" s="14" customFormat="1">
      <c r="A1631" s="14"/>
      <c r="B1631" s="240"/>
      <c r="C1631" s="241"/>
      <c r="D1631" s="231" t="s">
        <v>145</v>
      </c>
      <c r="E1631" s="242" t="s">
        <v>1</v>
      </c>
      <c r="F1631" s="243" t="s">
        <v>380</v>
      </c>
      <c r="G1631" s="241"/>
      <c r="H1631" s="244">
        <v>0.5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145</v>
      </c>
      <c r="AU1631" s="250" t="s">
        <v>143</v>
      </c>
      <c r="AV1631" s="14" t="s">
        <v>143</v>
      </c>
      <c r="AW1631" s="14" t="s">
        <v>30</v>
      </c>
      <c r="AX1631" s="14" t="s">
        <v>73</v>
      </c>
      <c r="AY1631" s="250" t="s">
        <v>135</v>
      </c>
    </row>
    <row r="1632" s="13" customFormat="1">
      <c r="A1632" s="13"/>
      <c r="B1632" s="229"/>
      <c r="C1632" s="230"/>
      <c r="D1632" s="231" t="s">
        <v>145</v>
      </c>
      <c r="E1632" s="232" t="s">
        <v>1</v>
      </c>
      <c r="F1632" s="233" t="s">
        <v>1582</v>
      </c>
      <c r="G1632" s="230"/>
      <c r="H1632" s="232" t="s">
        <v>1</v>
      </c>
      <c r="I1632" s="234"/>
      <c r="J1632" s="230"/>
      <c r="K1632" s="230"/>
      <c r="L1632" s="235"/>
      <c r="M1632" s="236"/>
      <c r="N1632" s="237"/>
      <c r="O1632" s="237"/>
      <c r="P1632" s="237"/>
      <c r="Q1632" s="237"/>
      <c r="R1632" s="237"/>
      <c r="S1632" s="237"/>
      <c r="T1632" s="23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9" t="s">
        <v>145</v>
      </c>
      <c r="AU1632" s="239" t="s">
        <v>143</v>
      </c>
      <c r="AV1632" s="13" t="s">
        <v>81</v>
      </c>
      <c r="AW1632" s="13" t="s">
        <v>30</v>
      </c>
      <c r="AX1632" s="13" t="s">
        <v>73</v>
      </c>
      <c r="AY1632" s="239" t="s">
        <v>135</v>
      </c>
    </row>
    <row r="1633" s="14" customFormat="1">
      <c r="A1633" s="14"/>
      <c r="B1633" s="240"/>
      <c r="C1633" s="241"/>
      <c r="D1633" s="231" t="s">
        <v>145</v>
      </c>
      <c r="E1633" s="242" t="s">
        <v>1</v>
      </c>
      <c r="F1633" s="243" t="s">
        <v>380</v>
      </c>
      <c r="G1633" s="241"/>
      <c r="H1633" s="244">
        <v>0.5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145</v>
      </c>
      <c r="AU1633" s="250" t="s">
        <v>143</v>
      </c>
      <c r="AV1633" s="14" t="s">
        <v>143</v>
      </c>
      <c r="AW1633" s="14" t="s">
        <v>30</v>
      </c>
      <c r="AX1633" s="14" t="s">
        <v>73</v>
      </c>
      <c r="AY1633" s="250" t="s">
        <v>135</v>
      </c>
    </row>
    <row r="1634" s="15" customFormat="1">
      <c r="A1634" s="15"/>
      <c r="B1634" s="251"/>
      <c r="C1634" s="252"/>
      <c r="D1634" s="231" t="s">
        <v>145</v>
      </c>
      <c r="E1634" s="253" t="s">
        <v>1</v>
      </c>
      <c r="F1634" s="254" t="s">
        <v>153</v>
      </c>
      <c r="G1634" s="252"/>
      <c r="H1634" s="255">
        <v>2</v>
      </c>
      <c r="I1634" s="256"/>
      <c r="J1634" s="252"/>
      <c r="K1634" s="252"/>
      <c r="L1634" s="257"/>
      <c r="M1634" s="258"/>
      <c r="N1634" s="259"/>
      <c r="O1634" s="259"/>
      <c r="P1634" s="259"/>
      <c r="Q1634" s="259"/>
      <c r="R1634" s="259"/>
      <c r="S1634" s="259"/>
      <c r="T1634" s="260"/>
      <c r="U1634" s="15"/>
      <c r="V1634" s="15"/>
      <c r="W1634" s="15"/>
      <c r="X1634" s="15"/>
      <c r="Y1634" s="15"/>
      <c r="Z1634" s="15"/>
      <c r="AA1634" s="15"/>
      <c r="AB1634" s="15"/>
      <c r="AC1634" s="15"/>
      <c r="AD1634" s="15"/>
      <c r="AE1634" s="15"/>
      <c r="AT1634" s="261" t="s">
        <v>145</v>
      </c>
      <c r="AU1634" s="261" t="s">
        <v>143</v>
      </c>
      <c r="AV1634" s="15" t="s">
        <v>142</v>
      </c>
      <c r="AW1634" s="15" t="s">
        <v>30</v>
      </c>
      <c r="AX1634" s="15" t="s">
        <v>81</v>
      </c>
      <c r="AY1634" s="261" t="s">
        <v>135</v>
      </c>
    </row>
    <row r="1635" s="2" customFormat="1" ht="24.15" customHeight="1">
      <c r="A1635" s="38"/>
      <c r="B1635" s="39"/>
      <c r="C1635" s="215" t="s">
        <v>1872</v>
      </c>
      <c r="D1635" s="215" t="s">
        <v>138</v>
      </c>
      <c r="E1635" s="216" t="s">
        <v>1873</v>
      </c>
      <c r="F1635" s="217" t="s">
        <v>1874</v>
      </c>
      <c r="G1635" s="218" t="s">
        <v>166</v>
      </c>
      <c r="H1635" s="219">
        <v>8.8800000000000008</v>
      </c>
      <c r="I1635" s="220"/>
      <c r="J1635" s="221">
        <f>ROUND(I1635*H1635,2)</f>
        <v>0</v>
      </c>
      <c r="K1635" s="222"/>
      <c r="L1635" s="44"/>
      <c r="M1635" s="223" t="s">
        <v>1</v>
      </c>
      <c r="N1635" s="224" t="s">
        <v>39</v>
      </c>
      <c r="O1635" s="91"/>
      <c r="P1635" s="225">
        <f>O1635*H1635</f>
        <v>0</v>
      </c>
      <c r="Q1635" s="225">
        <v>0.00017000000000000001</v>
      </c>
      <c r="R1635" s="225">
        <f>Q1635*H1635</f>
        <v>0.0015096000000000003</v>
      </c>
      <c r="S1635" s="225">
        <v>0</v>
      </c>
      <c r="T1635" s="226">
        <f>S1635*H1635</f>
        <v>0</v>
      </c>
      <c r="U1635" s="38"/>
      <c r="V1635" s="38"/>
      <c r="W1635" s="38"/>
      <c r="X1635" s="38"/>
      <c r="Y1635" s="38"/>
      <c r="Z1635" s="38"/>
      <c r="AA1635" s="38"/>
      <c r="AB1635" s="38"/>
      <c r="AC1635" s="38"/>
      <c r="AD1635" s="38"/>
      <c r="AE1635" s="38"/>
      <c r="AR1635" s="227" t="s">
        <v>258</v>
      </c>
      <c r="AT1635" s="227" t="s">
        <v>138</v>
      </c>
      <c r="AU1635" s="227" t="s">
        <v>143</v>
      </c>
      <c r="AY1635" s="17" t="s">
        <v>135</v>
      </c>
      <c r="BE1635" s="228">
        <f>IF(N1635="základní",J1635,0)</f>
        <v>0</v>
      </c>
      <c r="BF1635" s="228">
        <f>IF(N1635="snížená",J1635,0)</f>
        <v>0</v>
      </c>
      <c r="BG1635" s="228">
        <f>IF(N1635="zákl. přenesená",J1635,0)</f>
        <v>0</v>
      </c>
      <c r="BH1635" s="228">
        <f>IF(N1635="sníž. přenesená",J1635,0)</f>
        <v>0</v>
      </c>
      <c r="BI1635" s="228">
        <f>IF(N1635="nulová",J1635,0)</f>
        <v>0</v>
      </c>
      <c r="BJ1635" s="17" t="s">
        <v>143</v>
      </c>
      <c r="BK1635" s="228">
        <f>ROUND(I1635*H1635,2)</f>
        <v>0</v>
      </c>
      <c r="BL1635" s="17" t="s">
        <v>258</v>
      </c>
      <c r="BM1635" s="227" t="s">
        <v>1875</v>
      </c>
    </row>
    <row r="1636" s="13" customFormat="1">
      <c r="A1636" s="13"/>
      <c r="B1636" s="229"/>
      <c r="C1636" s="230"/>
      <c r="D1636" s="231" t="s">
        <v>145</v>
      </c>
      <c r="E1636" s="232" t="s">
        <v>1</v>
      </c>
      <c r="F1636" s="233" t="s">
        <v>970</v>
      </c>
      <c r="G1636" s="230"/>
      <c r="H1636" s="232" t="s">
        <v>1</v>
      </c>
      <c r="I1636" s="234"/>
      <c r="J1636" s="230"/>
      <c r="K1636" s="230"/>
      <c r="L1636" s="235"/>
      <c r="M1636" s="236"/>
      <c r="N1636" s="237"/>
      <c r="O1636" s="237"/>
      <c r="P1636" s="237"/>
      <c r="Q1636" s="237"/>
      <c r="R1636" s="237"/>
      <c r="S1636" s="237"/>
      <c r="T1636" s="238"/>
      <c r="U1636" s="13"/>
      <c r="V1636" s="13"/>
      <c r="W1636" s="13"/>
      <c r="X1636" s="13"/>
      <c r="Y1636" s="13"/>
      <c r="Z1636" s="13"/>
      <c r="AA1636" s="13"/>
      <c r="AB1636" s="13"/>
      <c r="AC1636" s="13"/>
      <c r="AD1636" s="13"/>
      <c r="AE1636" s="13"/>
      <c r="AT1636" s="239" t="s">
        <v>145</v>
      </c>
      <c r="AU1636" s="239" t="s">
        <v>143</v>
      </c>
      <c r="AV1636" s="13" t="s">
        <v>81</v>
      </c>
      <c r="AW1636" s="13" t="s">
        <v>30</v>
      </c>
      <c r="AX1636" s="13" t="s">
        <v>73</v>
      </c>
      <c r="AY1636" s="239" t="s">
        <v>135</v>
      </c>
    </row>
    <row r="1637" s="14" customFormat="1">
      <c r="A1637" s="14"/>
      <c r="B1637" s="240"/>
      <c r="C1637" s="241"/>
      <c r="D1637" s="231" t="s">
        <v>145</v>
      </c>
      <c r="E1637" s="242" t="s">
        <v>1</v>
      </c>
      <c r="F1637" s="243" t="s">
        <v>971</v>
      </c>
      <c r="G1637" s="241"/>
      <c r="H1637" s="244">
        <v>5.04</v>
      </c>
      <c r="I1637" s="245"/>
      <c r="J1637" s="241"/>
      <c r="K1637" s="241"/>
      <c r="L1637" s="246"/>
      <c r="M1637" s="247"/>
      <c r="N1637" s="248"/>
      <c r="O1637" s="248"/>
      <c r="P1637" s="248"/>
      <c r="Q1637" s="248"/>
      <c r="R1637" s="248"/>
      <c r="S1637" s="248"/>
      <c r="T1637" s="249"/>
      <c r="U1637" s="14"/>
      <c r="V1637" s="14"/>
      <c r="W1637" s="14"/>
      <c r="X1637" s="14"/>
      <c r="Y1637" s="14"/>
      <c r="Z1637" s="14"/>
      <c r="AA1637" s="14"/>
      <c r="AB1637" s="14"/>
      <c r="AC1637" s="14"/>
      <c r="AD1637" s="14"/>
      <c r="AE1637" s="14"/>
      <c r="AT1637" s="250" t="s">
        <v>145</v>
      </c>
      <c r="AU1637" s="250" t="s">
        <v>143</v>
      </c>
      <c r="AV1637" s="14" t="s">
        <v>143</v>
      </c>
      <c r="AW1637" s="14" t="s">
        <v>30</v>
      </c>
      <c r="AX1637" s="14" t="s">
        <v>73</v>
      </c>
      <c r="AY1637" s="250" t="s">
        <v>135</v>
      </c>
    </row>
    <row r="1638" s="13" customFormat="1">
      <c r="A1638" s="13"/>
      <c r="B1638" s="229"/>
      <c r="C1638" s="230"/>
      <c r="D1638" s="231" t="s">
        <v>145</v>
      </c>
      <c r="E1638" s="232" t="s">
        <v>1</v>
      </c>
      <c r="F1638" s="233" t="s">
        <v>1582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145</v>
      </c>
      <c r="AU1638" s="239" t="s">
        <v>143</v>
      </c>
      <c r="AV1638" s="13" t="s">
        <v>81</v>
      </c>
      <c r="AW1638" s="13" t="s">
        <v>30</v>
      </c>
      <c r="AX1638" s="13" t="s">
        <v>73</v>
      </c>
      <c r="AY1638" s="239" t="s">
        <v>135</v>
      </c>
    </row>
    <row r="1639" s="14" customFormat="1">
      <c r="A1639" s="14"/>
      <c r="B1639" s="240"/>
      <c r="C1639" s="241"/>
      <c r="D1639" s="231" t="s">
        <v>145</v>
      </c>
      <c r="E1639" s="242" t="s">
        <v>1</v>
      </c>
      <c r="F1639" s="243" t="s">
        <v>969</v>
      </c>
      <c r="G1639" s="241"/>
      <c r="H1639" s="244">
        <v>3.8399999999999999</v>
      </c>
      <c r="I1639" s="245"/>
      <c r="J1639" s="241"/>
      <c r="K1639" s="241"/>
      <c r="L1639" s="246"/>
      <c r="M1639" s="247"/>
      <c r="N1639" s="248"/>
      <c r="O1639" s="248"/>
      <c r="P1639" s="248"/>
      <c r="Q1639" s="248"/>
      <c r="R1639" s="248"/>
      <c r="S1639" s="248"/>
      <c r="T1639" s="249"/>
      <c r="U1639" s="14"/>
      <c r="V1639" s="14"/>
      <c r="W1639" s="14"/>
      <c r="X1639" s="14"/>
      <c r="Y1639" s="14"/>
      <c r="Z1639" s="14"/>
      <c r="AA1639" s="14"/>
      <c r="AB1639" s="14"/>
      <c r="AC1639" s="14"/>
      <c r="AD1639" s="14"/>
      <c r="AE1639" s="14"/>
      <c r="AT1639" s="250" t="s">
        <v>145</v>
      </c>
      <c r="AU1639" s="250" t="s">
        <v>143</v>
      </c>
      <c r="AV1639" s="14" t="s">
        <v>143</v>
      </c>
      <c r="AW1639" s="14" t="s">
        <v>30</v>
      </c>
      <c r="AX1639" s="14" t="s">
        <v>73</v>
      </c>
      <c r="AY1639" s="250" t="s">
        <v>135</v>
      </c>
    </row>
    <row r="1640" s="15" customFormat="1">
      <c r="A1640" s="15"/>
      <c r="B1640" s="251"/>
      <c r="C1640" s="252"/>
      <c r="D1640" s="231" t="s">
        <v>145</v>
      </c>
      <c r="E1640" s="253" t="s">
        <v>1</v>
      </c>
      <c r="F1640" s="254" t="s">
        <v>153</v>
      </c>
      <c r="G1640" s="252"/>
      <c r="H1640" s="255">
        <v>8.879999999999999</v>
      </c>
      <c r="I1640" s="256"/>
      <c r="J1640" s="252"/>
      <c r="K1640" s="252"/>
      <c r="L1640" s="257"/>
      <c r="M1640" s="258"/>
      <c r="N1640" s="259"/>
      <c r="O1640" s="259"/>
      <c r="P1640" s="259"/>
      <c r="Q1640" s="259"/>
      <c r="R1640" s="259"/>
      <c r="S1640" s="259"/>
      <c r="T1640" s="260"/>
      <c r="U1640" s="15"/>
      <c r="V1640" s="15"/>
      <c r="W1640" s="15"/>
      <c r="X1640" s="15"/>
      <c r="Y1640" s="15"/>
      <c r="Z1640" s="15"/>
      <c r="AA1640" s="15"/>
      <c r="AB1640" s="15"/>
      <c r="AC1640" s="15"/>
      <c r="AD1640" s="15"/>
      <c r="AE1640" s="15"/>
      <c r="AT1640" s="261" t="s">
        <v>145</v>
      </c>
      <c r="AU1640" s="261" t="s">
        <v>143</v>
      </c>
      <c r="AV1640" s="15" t="s">
        <v>142</v>
      </c>
      <c r="AW1640" s="15" t="s">
        <v>30</v>
      </c>
      <c r="AX1640" s="15" t="s">
        <v>81</v>
      </c>
      <c r="AY1640" s="261" t="s">
        <v>135</v>
      </c>
    </row>
    <row r="1641" s="2" customFormat="1" ht="24.15" customHeight="1">
      <c r="A1641" s="38"/>
      <c r="B1641" s="39"/>
      <c r="C1641" s="215" t="s">
        <v>1876</v>
      </c>
      <c r="D1641" s="215" t="s">
        <v>138</v>
      </c>
      <c r="E1641" s="216" t="s">
        <v>1877</v>
      </c>
      <c r="F1641" s="217" t="s">
        <v>1878</v>
      </c>
      <c r="G1641" s="218" t="s">
        <v>324</v>
      </c>
      <c r="H1641" s="219">
        <v>2</v>
      </c>
      <c r="I1641" s="220"/>
      <c r="J1641" s="221">
        <f>ROUND(I1641*H1641,2)</f>
        <v>0</v>
      </c>
      <c r="K1641" s="222"/>
      <c r="L1641" s="44"/>
      <c r="M1641" s="223" t="s">
        <v>1</v>
      </c>
      <c r="N1641" s="224" t="s">
        <v>39</v>
      </c>
      <c r="O1641" s="91"/>
      <c r="P1641" s="225">
        <f>O1641*H1641</f>
        <v>0</v>
      </c>
      <c r="Q1641" s="225">
        <v>2.0000000000000002E-05</v>
      </c>
      <c r="R1641" s="225">
        <f>Q1641*H1641</f>
        <v>4.0000000000000003E-05</v>
      </c>
      <c r="S1641" s="225">
        <v>0</v>
      </c>
      <c r="T1641" s="226">
        <f>S1641*H1641</f>
        <v>0</v>
      </c>
      <c r="U1641" s="38"/>
      <c r="V1641" s="38"/>
      <c r="W1641" s="38"/>
      <c r="X1641" s="38"/>
      <c r="Y1641" s="38"/>
      <c r="Z1641" s="38"/>
      <c r="AA1641" s="38"/>
      <c r="AB1641" s="38"/>
      <c r="AC1641" s="38"/>
      <c r="AD1641" s="38"/>
      <c r="AE1641" s="38"/>
      <c r="AR1641" s="227" t="s">
        <v>258</v>
      </c>
      <c r="AT1641" s="227" t="s">
        <v>138</v>
      </c>
      <c r="AU1641" s="227" t="s">
        <v>143</v>
      </c>
      <c r="AY1641" s="17" t="s">
        <v>135</v>
      </c>
      <c r="BE1641" s="228">
        <f>IF(N1641="základní",J1641,0)</f>
        <v>0</v>
      </c>
      <c r="BF1641" s="228">
        <f>IF(N1641="snížená",J1641,0)</f>
        <v>0</v>
      </c>
      <c r="BG1641" s="228">
        <f>IF(N1641="zákl. přenesená",J1641,0)</f>
        <v>0</v>
      </c>
      <c r="BH1641" s="228">
        <f>IF(N1641="sníž. přenesená",J1641,0)</f>
        <v>0</v>
      </c>
      <c r="BI1641" s="228">
        <f>IF(N1641="nulová",J1641,0)</f>
        <v>0</v>
      </c>
      <c r="BJ1641" s="17" t="s">
        <v>143</v>
      </c>
      <c r="BK1641" s="228">
        <f>ROUND(I1641*H1641,2)</f>
        <v>0</v>
      </c>
      <c r="BL1641" s="17" t="s">
        <v>258</v>
      </c>
      <c r="BM1641" s="227" t="s">
        <v>1879</v>
      </c>
    </row>
    <row r="1642" s="13" customFormat="1">
      <c r="A1642" s="13"/>
      <c r="B1642" s="229"/>
      <c r="C1642" s="230"/>
      <c r="D1642" s="231" t="s">
        <v>145</v>
      </c>
      <c r="E1642" s="232" t="s">
        <v>1</v>
      </c>
      <c r="F1642" s="233" t="s">
        <v>1871</v>
      </c>
      <c r="G1642" s="230"/>
      <c r="H1642" s="232" t="s">
        <v>1</v>
      </c>
      <c r="I1642" s="234"/>
      <c r="J1642" s="230"/>
      <c r="K1642" s="230"/>
      <c r="L1642" s="235"/>
      <c r="M1642" s="236"/>
      <c r="N1642" s="237"/>
      <c r="O1642" s="237"/>
      <c r="P1642" s="237"/>
      <c r="Q1642" s="237"/>
      <c r="R1642" s="237"/>
      <c r="S1642" s="237"/>
      <c r="T1642" s="238"/>
      <c r="U1642" s="13"/>
      <c r="V1642" s="13"/>
      <c r="W1642" s="13"/>
      <c r="X1642" s="13"/>
      <c r="Y1642" s="13"/>
      <c r="Z1642" s="13"/>
      <c r="AA1642" s="13"/>
      <c r="AB1642" s="13"/>
      <c r="AC1642" s="13"/>
      <c r="AD1642" s="13"/>
      <c r="AE1642" s="13"/>
      <c r="AT1642" s="239" t="s">
        <v>145</v>
      </c>
      <c r="AU1642" s="239" t="s">
        <v>143</v>
      </c>
      <c r="AV1642" s="13" t="s">
        <v>81</v>
      </c>
      <c r="AW1642" s="13" t="s">
        <v>30</v>
      </c>
      <c r="AX1642" s="13" t="s">
        <v>73</v>
      </c>
      <c r="AY1642" s="239" t="s">
        <v>135</v>
      </c>
    </row>
    <row r="1643" s="13" customFormat="1">
      <c r="A1643" s="13"/>
      <c r="B1643" s="229"/>
      <c r="C1643" s="230"/>
      <c r="D1643" s="231" t="s">
        <v>145</v>
      </c>
      <c r="E1643" s="232" t="s">
        <v>1</v>
      </c>
      <c r="F1643" s="233" t="s">
        <v>1005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145</v>
      </c>
      <c r="AU1643" s="239" t="s">
        <v>143</v>
      </c>
      <c r="AV1643" s="13" t="s">
        <v>81</v>
      </c>
      <c r="AW1643" s="13" t="s">
        <v>30</v>
      </c>
      <c r="AX1643" s="13" t="s">
        <v>73</v>
      </c>
      <c r="AY1643" s="239" t="s">
        <v>135</v>
      </c>
    </row>
    <row r="1644" s="14" customFormat="1">
      <c r="A1644" s="14"/>
      <c r="B1644" s="240"/>
      <c r="C1644" s="241"/>
      <c r="D1644" s="231" t="s">
        <v>145</v>
      </c>
      <c r="E1644" s="242" t="s">
        <v>1</v>
      </c>
      <c r="F1644" s="243" t="s">
        <v>81</v>
      </c>
      <c r="G1644" s="241"/>
      <c r="H1644" s="244">
        <v>1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145</v>
      </c>
      <c r="AU1644" s="250" t="s">
        <v>143</v>
      </c>
      <c r="AV1644" s="14" t="s">
        <v>143</v>
      </c>
      <c r="AW1644" s="14" t="s">
        <v>30</v>
      </c>
      <c r="AX1644" s="14" t="s">
        <v>73</v>
      </c>
      <c r="AY1644" s="250" t="s">
        <v>135</v>
      </c>
    </row>
    <row r="1645" s="13" customFormat="1">
      <c r="A1645" s="13"/>
      <c r="B1645" s="229"/>
      <c r="C1645" s="230"/>
      <c r="D1645" s="231" t="s">
        <v>145</v>
      </c>
      <c r="E1645" s="232" t="s">
        <v>1</v>
      </c>
      <c r="F1645" s="233" t="s">
        <v>970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145</v>
      </c>
      <c r="AU1645" s="239" t="s">
        <v>143</v>
      </c>
      <c r="AV1645" s="13" t="s">
        <v>81</v>
      </c>
      <c r="AW1645" s="13" t="s">
        <v>30</v>
      </c>
      <c r="AX1645" s="13" t="s">
        <v>73</v>
      </c>
      <c r="AY1645" s="239" t="s">
        <v>135</v>
      </c>
    </row>
    <row r="1646" s="14" customFormat="1">
      <c r="A1646" s="14"/>
      <c r="B1646" s="240"/>
      <c r="C1646" s="241"/>
      <c r="D1646" s="231" t="s">
        <v>145</v>
      </c>
      <c r="E1646" s="242" t="s">
        <v>1</v>
      </c>
      <c r="F1646" s="243" t="s">
        <v>380</v>
      </c>
      <c r="G1646" s="241"/>
      <c r="H1646" s="244">
        <v>0.5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145</v>
      </c>
      <c r="AU1646" s="250" t="s">
        <v>143</v>
      </c>
      <c r="AV1646" s="14" t="s">
        <v>143</v>
      </c>
      <c r="AW1646" s="14" t="s">
        <v>30</v>
      </c>
      <c r="AX1646" s="14" t="s">
        <v>73</v>
      </c>
      <c r="AY1646" s="250" t="s">
        <v>135</v>
      </c>
    </row>
    <row r="1647" s="13" customFormat="1">
      <c r="A1647" s="13"/>
      <c r="B1647" s="229"/>
      <c r="C1647" s="230"/>
      <c r="D1647" s="231" t="s">
        <v>145</v>
      </c>
      <c r="E1647" s="232" t="s">
        <v>1</v>
      </c>
      <c r="F1647" s="233" t="s">
        <v>1582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145</v>
      </c>
      <c r="AU1647" s="239" t="s">
        <v>143</v>
      </c>
      <c r="AV1647" s="13" t="s">
        <v>81</v>
      </c>
      <c r="AW1647" s="13" t="s">
        <v>30</v>
      </c>
      <c r="AX1647" s="13" t="s">
        <v>73</v>
      </c>
      <c r="AY1647" s="239" t="s">
        <v>135</v>
      </c>
    </row>
    <row r="1648" s="14" customFormat="1">
      <c r="A1648" s="14"/>
      <c r="B1648" s="240"/>
      <c r="C1648" s="241"/>
      <c r="D1648" s="231" t="s">
        <v>145</v>
      </c>
      <c r="E1648" s="242" t="s">
        <v>1</v>
      </c>
      <c r="F1648" s="243" t="s">
        <v>380</v>
      </c>
      <c r="G1648" s="241"/>
      <c r="H1648" s="244">
        <v>0.5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145</v>
      </c>
      <c r="AU1648" s="250" t="s">
        <v>143</v>
      </c>
      <c r="AV1648" s="14" t="s">
        <v>143</v>
      </c>
      <c r="AW1648" s="14" t="s">
        <v>30</v>
      </c>
      <c r="AX1648" s="14" t="s">
        <v>73</v>
      </c>
      <c r="AY1648" s="250" t="s">
        <v>135</v>
      </c>
    </row>
    <row r="1649" s="15" customFormat="1">
      <c r="A1649" s="15"/>
      <c r="B1649" s="251"/>
      <c r="C1649" s="252"/>
      <c r="D1649" s="231" t="s">
        <v>145</v>
      </c>
      <c r="E1649" s="253" t="s">
        <v>1</v>
      </c>
      <c r="F1649" s="254" t="s">
        <v>153</v>
      </c>
      <c r="G1649" s="252"/>
      <c r="H1649" s="255">
        <v>2</v>
      </c>
      <c r="I1649" s="256"/>
      <c r="J1649" s="252"/>
      <c r="K1649" s="252"/>
      <c r="L1649" s="257"/>
      <c r="M1649" s="258"/>
      <c r="N1649" s="259"/>
      <c r="O1649" s="259"/>
      <c r="P1649" s="259"/>
      <c r="Q1649" s="259"/>
      <c r="R1649" s="259"/>
      <c r="S1649" s="259"/>
      <c r="T1649" s="260"/>
      <c r="U1649" s="15"/>
      <c r="V1649" s="15"/>
      <c r="W1649" s="15"/>
      <c r="X1649" s="15"/>
      <c r="Y1649" s="15"/>
      <c r="Z1649" s="15"/>
      <c r="AA1649" s="15"/>
      <c r="AB1649" s="15"/>
      <c r="AC1649" s="15"/>
      <c r="AD1649" s="15"/>
      <c r="AE1649" s="15"/>
      <c r="AT1649" s="261" t="s">
        <v>145</v>
      </c>
      <c r="AU1649" s="261" t="s">
        <v>143</v>
      </c>
      <c r="AV1649" s="15" t="s">
        <v>142</v>
      </c>
      <c r="AW1649" s="15" t="s">
        <v>30</v>
      </c>
      <c r="AX1649" s="15" t="s">
        <v>81</v>
      </c>
      <c r="AY1649" s="261" t="s">
        <v>135</v>
      </c>
    </row>
    <row r="1650" s="2" customFormat="1" ht="24.15" customHeight="1">
      <c r="A1650" s="38"/>
      <c r="B1650" s="39"/>
      <c r="C1650" s="215" t="s">
        <v>1880</v>
      </c>
      <c r="D1650" s="215" t="s">
        <v>138</v>
      </c>
      <c r="E1650" s="216" t="s">
        <v>1881</v>
      </c>
      <c r="F1650" s="217" t="s">
        <v>1882</v>
      </c>
      <c r="G1650" s="218" t="s">
        <v>324</v>
      </c>
      <c r="H1650" s="219">
        <v>2</v>
      </c>
      <c r="I1650" s="220"/>
      <c r="J1650" s="221">
        <f>ROUND(I1650*H1650,2)</f>
        <v>0</v>
      </c>
      <c r="K1650" s="222"/>
      <c r="L1650" s="44"/>
      <c r="M1650" s="223" t="s">
        <v>1</v>
      </c>
      <c r="N1650" s="224" t="s">
        <v>39</v>
      </c>
      <c r="O1650" s="91"/>
      <c r="P1650" s="225">
        <f>O1650*H1650</f>
        <v>0</v>
      </c>
      <c r="Q1650" s="225">
        <v>2.0000000000000002E-05</v>
      </c>
      <c r="R1650" s="225">
        <f>Q1650*H1650</f>
        <v>4.0000000000000003E-05</v>
      </c>
      <c r="S1650" s="225">
        <v>0</v>
      </c>
      <c r="T1650" s="226">
        <f>S1650*H1650</f>
        <v>0</v>
      </c>
      <c r="U1650" s="38"/>
      <c r="V1650" s="38"/>
      <c r="W1650" s="38"/>
      <c r="X1650" s="38"/>
      <c r="Y1650" s="38"/>
      <c r="Z1650" s="38"/>
      <c r="AA1650" s="38"/>
      <c r="AB1650" s="38"/>
      <c r="AC1650" s="38"/>
      <c r="AD1650" s="38"/>
      <c r="AE1650" s="38"/>
      <c r="AR1650" s="227" t="s">
        <v>258</v>
      </c>
      <c r="AT1650" s="227" t="s">
        <v>138</v>
      </c>
      <c r="AU1650" s="227" t="s">
        <v>143</v>
      </c>
      <c r="AY1650" s="17" t="s">
        <v>135</v>
      </c>
      <c r="BE1650" s="228">
        <f>IF(N1650="základní",J1650,0)</f>
        <v>0</v>
      </c>
      <c r="BF1650" s="228">
        <f>IF(N1650="snížená",J1650,0)</f>
        <v>0</v>
      </c>
      <c r="BG1650" s="228">
        <f>IF(N1650="zákl. přenesená",J1650,0)</f>
        <v>0</v>
      </c>
      <c r="BH1650" s="228">
        <f>IF(N1650="sníž. přenesená",J1650,0)</f>
        <v>0</v>
      </c>
      <c r="BI1650" s="228">
        <f>IF(N1650="nulová",J1650,0)</f>
        <v>0</v>
      </c>
      <c r="BJ1650" s="17" t="s">
        <v>143</v>
      </c>
      <c r="BK1650" s="228">
        <f>ROUND(I1650*H1650,2)</f>
        <v>0</v>
      </c>
      <c r="BL1650" s="17" t="s">
        <v>258</v>
      </c>
      <c r="BM1650" s="227" t="s">
        <v>1883</v>
      </c>
    </row>
    <row r="1651" s="13" customFormat="1">
      <c r="A1651" s="13"/>
      <c r="B1651" s="229"/>
      <c r="C1651" s="230"/>
      <c r="D1651" s="231" t="s">
        <v>145</v>
      </c>
      <c r="E1651" s="232" t="s">
        <v>1</v>
      </c>
      <c r="F1651" s="233" t="s">
        <v>1871</v>
      </c>
      <c r="G1651" s="230"/>
      <c r="H1651" s="232" t="s">
        <v>1</v>
      </c>
      <c r="I1651" s="234"/>
      <c r="J1651" s="230"/>
      <c r="K1651" s="230"/>
      <c r="L1651" s="235"/>
      <c r="M1651" s="236"/>
      <c r="N1651" s="237"/>
      <c r="O1651" s="237"/>
      <c r="P1651" s="237"/>
      <c r="Q1651" s="237"/>
      <c r="R1651" s="237"/>
      <c r="S1651" s="237"/>
      <c r="T1651" s="238"/>
      <c r="U1651" s="13"/>
      <c r="V1651" s="13"/>
      <c r="W1651" s="13"/>
      <c r="X1651" s="13"/>
      <c r="Y1651" s="13"/>
      <c r="Z1651" s="13"/>
      <c r="AA1651" s="13"/>
      <c r="AB1651" s="13"/>
      <c r="AC1651" s="13"/>
      <c r="AD1651" s="13"/>
      <c r="AE1651" s="13"/>
      <c r="AT1651" s="239" t="s">
        <v>145</v>
      </c>
      <c r="AU1651" s="239" t="s">
        <v>143</v>
      </c>
      <c r="AV1651" s="13" t="s">
        <v>81</v>
      </c>
      <c r="AW1651" s="13" t="s">
        <v>30</v>
      </c>
      <c r="AX1651" s="13" t="s">
        <v>73</v>
      </c>
      <c r="AY1651" s="239" t="s">
        <v>135</v>
      </c>
    </row>
    <row r="1652" s="13" customFormat="1">
      <c r="A1652" s="13"/>
      <c r="B1652" s="229"/>
      <c r="C1652" s="230"/>
      <c r="D1652" s="231" t="s">
        <v>145</v>
      </c>
      <c r="E1652" s="232" t="s">
        <v>1</v>
      </c>
      <c r="F1652" s="233" t="s">
        <v>1005</v>
      </c>
      <c r="G1652" s="230"/>
      <c r="H1652" s="232" t="s">
        <v>1</v>
      </c>
      <c r="I1652" s="234"/>
      <c r="J1652" s="230"/>
      <c r="K1652" s="230"/>
      <c r="L1652" s="235"/>
      <c r="M1652" s="236"/>
      <c r="N1652" s="237"/>
      <c r="O1652" s="237"/>
      <c r="P1652" s="237"/>
      <c r="Q1652" s="237"/>
      <c r="R1652" s="237"/>
      <c r="S1652" s="237"/>
      <c r="T1652" s="23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9" t="s">
        <v>145</v>
      </c>
      <c r="AU1652" s="239" t="s">
        <v>143</v>
      </c>
      <c r="AV1652" s="13" t="s">
        <v>81</v>
      </c>
      <c r="AW1652" s="13" t="s">
        <v>30</v>
      </c>
      <c r="AX1652" s="13" t="s">
        <v>73</v>
      </c>
      <c r="AY1652" s="239" t="s">
        <v>135</v>
      </c>
    </row>
    <row r="1653" s="14" customFormat="1">
      <c r="A1653" s="14"/>
      <c r="B1653" s="240"/>
      <c r="C1653" s="241"/>
      <c r="D1653" s="231" t="s">
        <v>145</v>
      </c>
      <c r="E1653" s="242" t="s">
        <v>1</v>
      </c>
      <c r="F1653" s="243" t="s">
        <v>81</v>
      </c>
      <c r="G1653" s="241"/>
      <c r="H1653" s="244">
        <v>1</v>
      </c>
      <c r="I1653" s="245"/>
      <c r="J1653" s="241"/>
      <c r="K1653" s="241"/>
      <c r="L1653" s="246"/>
      <c r="M1653" s="247"/>
      <c r="N1653" s="248"/>
      <c r="O1653" s="248"/>
      <c r="P1653" s="248"/>
      <c r="Q1653" s="248"/>
      <c r="R1653" s="248"/>
      <c r="S1653" s="248"/>
      <c r="T1653" s="249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50" t="s">
        <v>145</v>
      </c>
      <c r="AU1653" s="250" t="s">
        <v>143</v>
      </c>
      <c r="AV1653" s="14" t="s">
        <v>143</v>
      </c>
      <c r="AW1653" s="14" t="s">
        <v>30</v>
      </c>
      <c r="AX1653" s="14" t="s">
        <v>73</v>
      </c>
      <c r="AY1653" s="250" t="s">
        <v>135</v>
      </c>
    </row>
    <row r="1654" s="13" customFormat="1">
      <c r="A1654" s="13"/>
      <c r="B1654" s="229"/>
      <c r="C1654" s="230"/>
      <c r="D1654" s="231" t="s">
        <v>145</v>
      </c>
      <c r="E1654" s="232" t="s">
        <v>1</v>
      </c>
      <c r="F1654" s="233" t="s">
        <v>970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145</v>
      </c>
      <c r="AU1654" s="239" t="s">
        <v>143</v>
      </c>
      <c r="AV1654" s="13" t="s">
        <v>81</v>
      </c>
      <c r="AW1654" s="13" t="s">
        <v>30</v>
      </c>
      <c r="AX1654" s="13" t="s">
        <v>73</v>
      </c>
      <c r="AY1654" s="239" t="s">
        <v>135</v>
      </c>
    </row>
    <row r="1655" s="14" customFormat="1">
      <c r="A1655" s="14"/>
      <c r="B1655" s="240"/>
      <c r="C1655" s="241"/>
      <c r="D1655" s="231" t="s">
        <v>145</v>
      </c>
      <c r="E1655" s="242" t="s">
        <v>1</v>
      </c>
      <c r="F1655" s="243" t="s">
        <v>380</v>
      </c>
      <c r="G1655" s="241"/>
      <c r="H1655" s="244">
        <v>0.5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145</v>
      </c>
      <c r="AU1655" s="250" t="s">
        <v>143</v>
      </c>
      <c r="AV1655" s="14" t="s">
        <v>143</v>
      </c>
      <c r="AW1655" s="14" t="s">
        <v>30</v>
      </c>
      <c r="AX1655" s="14" t="s">
        <v>73</v>
      </c>
      <c r="AY1655" s="250" t="s">
        <v>135</v>
      </c>
    </row>
    <row r="1656" s="13" customFormat="1">
      <c r="A1656" s="13"/>
      <c r="B1656" s="229"/>
      <c r="C1656" s="230"/>
      <c r="D1656" s="231" t="s">
        <v>145</v>
      </c>
      <c r="E1656" s="232" t="s">
        <v>1</v>
      </c>
      <c r="F1656" s="233" t="s">
        <v>1582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145</v>
      </c>
      <c r="AU1656" s="239" t="s">
        <v>143</v>
      </c>
      <c r="AV1656" s="13" t="s">
        <v>81</v>
      </c>
      <c r="AW1656" s="13" t="s">
        <v>30</v>
      </c>
      <c r="AX1656" s="13" t="s">
        <v>73</v>
      </c>
      <c r="AY1656" s="239" t="s">
        <v>135</v>
      </c>
    </row>
    <row r="1657" s="14" customFormat="1">
      <c r="A1657" s="14"/>
      <c r="B1657" s="240"/>
      <c r="C1657" s="241"/>
      <c r="D1657" s="231" t="s">
        <v>145</v>
      </c>
      <c r="E1657" s="242" t="s">
        <v>1</v>
      </c>
      <c r="F1657" s="243" t="s">
        <v>380</v>
      </c>
      <c r="G1657" s="241"/>
      <c r="H1657" s="244">
        <v>0.5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145</v>
      </c>
      <c r="AU1657" s="250" t="s">
        <v>143</v>
      </c>
      <c r="AV1657" s="14" t="s">
        <v>143</v>
      </c>
      <c r="AW1657" s="14" t="s">
        <v>30</v>
      </c>
      <c r="AX1657" s="14" t="s">
        <v>73</v>
      </c>
      <c r="AY1657" s="250" t="s">
        <v>135</v>
      </c>
    </row>
    <row r="1658" s="15" customFormat="1">
      <c r="A1658" s="15"/>
      <c r="B1658" s="251"/>
      <c r="C1658" s="252"/>
      <c r="D1658" s="231" t="s">
        <v>145</v>
      </c>
      <c r="E1658" s="253" t="s">
        <v>1</v>
      </c>
      <c r="F1658" s="254" t="s">
        <v>153</v>
      </c>
      <c r="G1658" s="252"/>
      <c r="H1658" s="255">
        <v>2</v>
      </c>
      <c r="I1658" s="256"/>
      <c r="J1658" s="252"/>
      <c r="K1658" s="252"/>
      <c r="L1658" s="257"/>
      <c r="M1658" s="258"/>
      <c r="N1658" s="259"/>
      <c r="O1658" s="259"/>
      <c r="P1658" s="259"/>
      <c r="Q1658" s="259"/>
      <c r="R1658" s="259"/>
      <c r="S1658" s="259"/>
      <c r="T1658" s="260"/>
      <c r="U1658" s="15"/>
      <c r="V1658" s="15"/>
      <c r="W1658" s="15"/>
      <c r="X1658" s="15"/>
      <c r="Y1658" s="15"/>
      <c r="Z1658" s="15"/>
      <c r="AA1658" s="15"/>
      <c r="AB1658" s="15"/>
      <c r="AC1658" s="15"/>
      <c r="AD1658" s="15"/>
      <c r="AE1658" s="15"/>
      <c r="AT1658" s="261" t="s">
        <v>145</v>
      </c>
      <c r="AU1658" s="261" t="s">
        <v>143</v>
      </c>
      <c r="AV1658" s="15" t="s">
        <v>142</v>
      </c>
      <c r="AW1658" s="15" t="s">
        <v>30</v>
      </c>
      <c r="AX1658" s="15" t="s">
        <v>81</v>
      </c>
      <c r="AY1658" s="261" t="s">
        <v>135</v>
      </c>
    </row>
    <row r="1659" s="2" customFormat="1" ht="24.15" customHeight="1">
      <c r="A1659" s="38"/>
      <c r="B1659" s="39"/>
      <c r="C1659" s="215" t="s">
        <v>1884</v>
      </c>
      <c r="D1659" s="215" t="s">
        <v>138</v>
      </c>
      <c r="E1659" s="216" t="s">
        <v>1885</v>
      </c>
      <c r="F1659" s="217" t="s">
        <v>1886</v>
      </c>
      <c r="G1659" s="218" t="s">
        <v>166</v>
      </c>
      <c r="H1659" s="219">
        <v>8.8800000000000008</v>
      </c>
      <c r="I1659" s="220"/>
      <c r="J1659" s="221">
        <f>ROUND(I1659*H1659,2)</f>
        <v>0</v>
      </c>
      <c r="K1659" s="222"/>
      <c r="L1659" s="44"/>
      <c r="M1659" s="223" t="s">
        <v>1</v>
      </c>
      <c r="N1659" s="224" t="s">
        <v>39</v>
      </c>
      <c r="O1659" s="91"/>
      <c r="P1659" s="225">
        <f>O1659*H1659</f>
        <v>0</v>
      </c>
      <c r="Q1659" s="225">
        <v>0.00042999999999999999</v>
      </c>
      <c r="R1659" s="225">
        <f>Q1659*H1659</f>
        <v>0.0038184000000000004</v>
      </c>
      <c r="S1659" s="225">
        <v>0</v>
      </c>
      <c r="T1659" s="226">
        <f>S1659*H1659</f>
        <v>0</v>
      </c>
      <c r="U1659" s="38"/>
      <c r="V1659" s="38"/>
      <c r="W1659" s="38"/>
      <c r="X1659" s="38"/>
      <c r="Y1659" s="38"/>
      <c r="Z1659" s="38"/>
      <c r="AA1659" s="38"/>
      <c r="AB1659" s="38"/>
      <c r="AC1659" s="38"/>
      <c r="AD1659" s="38"/>
      <c r="AE1659" s="38"/>
      <c r="AR1659" s="227" t="s">
        <v>258</v>
      </c>
      <c r="AT1659" s="227" t="s">
        <v>138</v>
      </c>
      <c r="AU1659" s="227" t="s">
        <v>143</v>
      </c>
      <c r="AY1659" s="17" t="s">
        <v>135</v>
      </c>
      <c r="BE1659" s="228">
        <f>IF(N1659="základní",J1659,0)</f>
        <v>0</v>
      </c>
      <c r="BF1659" s="228">
        <f>IF(N1659="snížená",J1659,0)</f>
        <v>0</v>
      </c>
      <c r="BG1659" s="228">
        <f>IF(N1659="zákl. přenesená",J1659,0)</f>
        <v>0</v>
      </c>
      <c r="BH1659" s="228">
        <f>IF(N1659="sníž. přenesená",J1659,0)</f>
        <v>0</v>
      </c>
      <c r="BI1659" s="228">
        <f>IF(N1659="nulová",J1659,0)</f>
        <v>0</v>
      </c>
      <c r="BJ1659" s="17" t="s">
        <v>143</v>
      </c>
      <c r="BK1659" s="228">
        <f>ROUND(I1659*H1659,2)</f>
        <v>0</v>
      </c>
      <c r="BL1659" s="17" t="s">
        <v>258</v>
      </c>
      <c r="BM1659" s="227" t="s">
        <v>1887</v>
      </c>
    </row>
    <row r="1660" s="13" customFormat="1">
      <c r="A1660" s="13"/>
      <c r="B1660" s="229"/>
      <c r="C1660" s="230"/>
      <c r="D1660" s="231" t="s">
        <v>145</v>
      </c>
      <c r="E1660" s="232" t="s">
        <v>1</v>
      </c>
      <c r="F1660" s="233" t="s">
        <v>970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145</v>
      </c>
      <c r="AU1660" s="239" t="s">
        <v>143</v>
      </c>
      <c r="AV1660" s="13" t="s">
        <v>81</v>
      </c>
      <c r="AW1660" s="13" t="s">
        <v>30</v>
      </c>
      <c r="AX1660" s="13" t="s">
        <v>73</v>
      </c>
      <c r="AY1660" s="239" t="s">
        <v>135</v>
      </c>
    </row>
    <row r="1661" s="14" customFormat="1">
      <c r="A1661" s="14"/>
      <c r="B1661" s="240"/>
      <c r="C1661" s="241"/>
      <c r="D1661" s="231" t="s">
        <v>145</v>
      </c>
      <c r="E1661" s="242" t="s">
        <v>1</v>
      </c>
      <c r="F1661" s="243" t="s">
        <v>971</v>
      </c>
      <c r="G1661" s="241"/>
      <c r="H1661" s="244">
        <v>5.04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145</v>
      </c>
      <c r="AU1661" s="250" t="s">
        <v>143</v>
      </c>
      <c r="AV1661" s="14" t="s">
        <v>143</v>
      </c>
      <c r="AW1661" s="14" t="s">
        <v>30</v>
      </c>
      <c r="AX1661" s="14" t="s">
        <v>73</v>
      </c>
      <c r="AY1661" s="250" t="s">
        <v>135</v>
      </c>
    </row>
    <row r="1662" s="13" customFormat="1">
      <c r="A1662" s="13"/>
      <c r="B1662" s="229"/>
      <c r="C1662" s="230"/>
      <c r="D1662" s="231" t="s">
        <v>145</v>
      </c>
      <c r="E1662" s="232" t="s">
        <v>1</v>
      </c>
      <c r="F1662" s="233" t="s">
        <v>1582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145</v>
      </c>
      <c r="AU1662" s="239" t="s">
        <v>143</v>
      </c>
      <c r="AV1662" s="13" t="s">
        <v>81</v>
      </c>
      <c r="AW1662" s="13" t="s">
        <v>30</v>
      </c>
      <c r="AX1662" s="13" t="s">
        <v>73</v>
      </c>
      <c r="AY1662" s="239" t="s">
        <v>135</v>
      </c>
    </row>
    <row r="1663" s="14" customFormat="1">
      <c r="A1663" s="14"/>
      <c r="B1663" s="240"/>
      <c r="C1663" s="241"/>
      <c r="D1663" s="231" t="s">
        <v>145</v>
      </c>
      <c r="E1663" s="242" t="s">
        <v>1</v>
      </c>
      <c r="F1663" s="243" t="s">
        <v>969</v>
      </c>
      <c r="G1663" s="241"/>
      <c r="H1663" s="244">
        <v>3.8399999999999999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145</v>
      </c>
      <c r="AU1663" s="250" t="s">
        <v>143</v>
      </c>
      <c r="AV1663" s="14" t="s">
        <v>143</v>
      </c>
      <c r="AW1663" s="14" t="s">
        <v>30</v>
      </c>
      <c r="AX1663" s="14" t="s">
        <v>73</v>
      </c>
      <c r="AY1663" s="250" t="s">
        <v>135</v>
      </c>
    </row>
    <row r="1664" s="15" customFormat="1">
      <c r="A1664" s="15"/>
      <c r="B1664" s="251"/>
      <c r="C1664" s="252"/>
      <c r="D1664" s="231" t="s">
        <v>145</v>
      </c>
      <c r="E1664" s="253" t="s">
        <v>1</v>
      </c>
      <c r="F1664" s="254" t="s">
        <v>153</v>
      </c>
      <c r="G1664" s="252"/>
      <c r="H1664" s="255">
        <v>8.879999999999999</v>
      </c>
      <c r="I1664" s="256"/>
      <c r="J1664" s="252"/>
      <c r="K1664" s="252"/>
      <c r="L1664" s="257"/>
      <c r="M1664" s="258"/>
      <c r="N1664" s="259"/>
      <c r="O1664" s="259"/>
      <c r="P1664" s="259"/>
      <c r="Q1664" s="259"/>
      <c r="R1664" s="259"/>
      <c r="S1664" s="259"/>
      <c r="T1664" s="260"/>
      <c r="U1664" s="15"/>
      <c r="V1664" s="15"/>
      <c r="W1664" s="15"/>
      <c r="X1664" s="15"/>
      <c r="Y1664" s="15"/>
      <c r="Z1664" s="15"/>
      <c r="AA1664" s="15"/>
      <c r="AB1664" s="15"/>
      <c r="AC1664" s="15"/>
      <c r="AD1664" s="15"/>
      <c r="AE1664" s="15"/>
      <c r="AT1664" s="261" t="s">
        <v>145</v>
      </c>
      <c r="AU1664" s="261" t="s">
        <v>143</v>
      </c>
      <c r="AV1664" s="15" t="s">
        <v>142</v>
      </c>
      <c r="AW1664" s="15" t="s">
        <v>30</v>
      </c>
      <c r="AX1664" s="15" t="s">
        <v>81</v>
      </c>
      <c r="AY1664" s="261" t="s">
        <v>135</v>
      </c>
    </row>
    <row r="1665" s="2" customFormat="1" ht="24.15" customHeight="1">
      <c r="A1665" s="38"/>
      <c r="B1665" s="39"/>
      <c r="C1665" s="215" t="s">
        <v>1888</v>
      </c>
      <c r="D1665" s="215" t="s">
        <v>138</v>
      </c>
      <c r="E1665" s="216" t="s">
        <v>1889</v>
      </c>
      <c r="F1665" s="217" t="s">
        <v>1890</v>
      </c>
      <c r="G1665" s="218" t="s">
        <v>324</v>
      </c>
      <c r="H1665" s="219">
        <v>2</v>
      </c>
      <c r="I1665" s="220"/>
      <c r="J1665" s="221">
        <f>ROUND(I1665*H1665,2)</f>
        <v>0</v>
      </c>
      <c r="K1665" s="222"/>
      <c r="L1665" s="44"/>
      <c r="M1665" s="223" t="s">
        <v>1</v>
      </c>
      <c r="N1665" s="224" t="s">
        <v>39</v>
      </c>
      <c r="O1665" s="91"/>
      <c r="P1665" s="225">
        <f>O1665*H1665</f>
        <v>0</v>
      </c>
      <c r="Q1665" s="225">
        <v>2.0000000000000002E-05</v>
      </c>
      <c r="R1665" s="225">
        <f>Q1665*H1665</f>
        <v>4.0000000000000003E-05</v>
      </c>
      <c r="S1665" s="225">
        <v>0</v>
      </c>
      <c r="T1665" s="226">
        <f>S1665*H1665</f>
        <v>0</v>
      </c>
      <c r="U1665" s="38"/>
      <c r="V1665" s="38"/>
      <c r="W1665" s="38"/>
      <c r="X1665" s="38"/>
      <c r="Y1665" s="38"/>
      <c r="Z1665" s="38"/>
      <c r="AA1665" s="38"/>
      <c r="AB1665" s="38"/>
      <c r="AC1665" s="38"/>
      <c r="AD1665" s="38"/>
      <c r="AE1665" s="38"/>
      <c r="AR1665" s="227" t="s">
        <v>258</v>
      </c>
      <c r="AT1665" s="227" t="s">
        <v>138</v>
      </c>
      <c r="AU1665" s="227" t="s">
        <v>143</v>
      </c>
      <c r="AY1665" s="17" t="s">
        <v>135</v>
      </c>
      <c r="BE1665" s="228">
        <f>IF(N1665="základní",J1665,0)</f>
        <v>0</v>
      </c>
      <c r="BF1665" s="228">
        <f>IF(N1665="snížená",J1665,0)</f>
        <v>0</v>
      </c>
      <c r="BG1665" s="228">
        <f>IF(N1665="zákl. přenesená",J1665,0)</f>
        <v>0</v>
      </c>
      <c r="BH1665" s="228">
        <f>IF(N1665="sníž. přenesená",J1665,0)</f>
        <v>0</v>
      </c>
      <c r="BI1665" s="228">
        <f>IF(N1665="nulová",J1665,0)</f>
        <v>0</v>
      </c>
      <c r="BJ1665" s="17" t="s">
        <v>143</v>
      </c>
      <c r="BK1665" s="228">
        <f>ROUND(I1665*H1665,2)</f>
        <v>0</v>
      </c>
      <c r="BL1665" s="17" t="s">
        <v>258</v>
      </c>
      <c r="BM1665" s="227" t="s">
        <v>1891</v>
      </c>
    </row>
    <row r="1666" s="13" customFormat="1">
      <c r="A1666" s="13"/>
      <c r="B1666" s="229"/>
      <c r="C1666" s="230"/>
      <c r="D1666" s="231" t="s">
        <v>145</v>
      </c>
      <c r="E1666" s="232" t="s">
        <v>1</v>
      </c>
      <c r="F1666" s="233" t="s">
        <v>1871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145</v>
      </c>
      <c r="AU1666" s="239" t="s">
        <v>143</v>
      </c>
      <c r="AV1666" s="13" t="s">
        <v>81</v>
      </c>
      <c r="AW1666" s="13" t="s">
        <v>30</v>
      </c>
      <c r="AX1666" s="13" t="s">
        <v>73</v>
      </c>
      <c r="AY1666" s="239" t="s">
        <v>135</v>
      </c>
    </row>
    <row r="1667" s="13" customFormat="1">
      <c r="A1667" s="13"/>
      <c r="B1667" s="229"/>
      <c r="C1667" s="230"/>
      <c r="D1667" s="231" t="s">
        <v>145</v>
      </c>
      <c r="E1667" s="232" t="s">
        <v>1</v>
      </c>
      <c r="F1667" s="233" t="s">
        <v>1005</v>
      </c>
      <c r="G1667" s="230"/>
      <c r="H1667" s="232" t="s">
        <v>1</v>
      </c>
      <c r="I1667" s="234"/>
      <c r="J1667" s="230"/>
      <c r="K1667" s="230"/>
      <c r="L1667" s="235"/>
      <c r="M1667" s="236"/>
      <c r="N1667" s="237"/>
      <c r="O1667" s="237"/>
      <c r="P1667" s="237"/>
      <c r="Q1667" s="237"/>
      <c r="R1667" s="237"/>
      <c r="S1667" s="237"/>
      <c r="T1667" s="23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39" t="s">
        <v>145</v>
      </c>
      <c r="AU1667" s="239" t="s">
        <v>143</v>
      </c>
      <c r="AV1667" s="13" t="s">
        <v>81</v>
      </c>
      <c r="AW1667" s="13" t="s">
        <v>30</v>
      </c>
      <c r="AX1667" s="13" t="s">
        <v>73</v>
      </c>
      <c r="AY1667" s="239" t="s">
        <v>135</v>
      </c>
    </row>
    <row r="1668" s="14" customFormat="1">
      <c r="A1668" s="14"/>
      <c r="B1668" s="240"/>
      <c r="C1668" s="241"/>
      <c r="D1668" s="231" t="s">
        <v>145</v>
      </c>
      <c r="E1668" s="242" t="s">
        <v>1</v>
      </c>
      <c r="F1668" s="243" t="s">
        <v>81</v>
      </c>
      <c r="G1668" s="241"/>
      <c r="H1668" s="244">
        <v>1</v>
      </c>
      <c r="I1668" s="245"/>
      <c r="J1668" s="241"/>
      <c r="K1668" s="241"/>
      <c r="L1668" s="246"/>
      <c r="M1668" s="247"/>
      <c r="N1668" s="248"/>
      <c r="O1668" s="248"/>
      <c r="P1668" s="248"/>
      <c r="Q1668" s="248"/>
      <c r="R1668" s="248"/>
      <c r="S1668" s="248"/>
      <c r="T1668" s="249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0" t="s">
        <v>145</v>
      </c>
      <c r="AU1668" s="250" t="s">
        <v>143</v>
      </c>
      <c r="AV1668" s="14" t="s">
        <v>143</v>
      </c>
      <c r="AW1668" s="14" t="s">
        <v>30</v>
      </c>
      <c r="AX1668" s="14" t="s">
        <v>73</v>
      </c>
      <c r="AY1668" s="250" t="s">
        <v>135</v>
      </c>
    </row>
    <row r="1669" s="13" customFormat="1">
      <c r="A1669" s="13"/>
      <c r="B1669" s="229"/>
      <c r="C1669" s="230"/>
      <c r="D1669" s="231" t="s">
        <v>145</v>
      </c>
      <c r="E1669" s="232" t="s">
        <v>1</v>
      </c>
      <c r="F1669" s="233" t="s">
        <v>970</v>
      </c>
      <c r="G1669" s="230"/>
      <c r="H1669" s="232" t="s">
        <v>1</v>
      </c>
      <c r="I1669" s="234"/>
      <c r="J1669" s="230"/>
      <c r="K1669" s="230"/>
      <c r="L1669" s="235"/>
      <c r="M1669" s="236"/>
      <c r="N1669" s="237"/>
      <c r="O1669" s="237"/>
      <c r="P1669" s="237"/>
      <c r="Q1669" s="237"/>
      <c r="R1669" s="237"/>
      <c r="S1669" s="237"/>
      <c r="T1669" s="23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39" t="s">
        <v>145</v>
      </c>
      <c r="AU1669" s="239" t="s">
        <v>143</v>
      </c>
      <c r="AV1669" s="13" t="s">
        <v>81</v>
      </c>
      <c r="AW1669" s="13" t="s">
        <v>30</v>
      </c>
      <c r="AX1669" s="13" t="s">
        <v>73</v>
      </c>
      <c r="AY1669" s="239" t="s">
        <v>135</v>
      </c>
    </row>
    <row r="1670" s="14" customFormat="1">
      <c r="A1670" s="14"/>
      <c r="B1670" s="240"/>
      <c r="C1670" s="241"/>
      <c r="D1670" s="231" t="s">
        <v>145</v>
      </c>
      <c r="E1670" s="242" t="s">
        <v>1</v>
      </c>
      <c r="F1670" s="243" t="s">
        <v>380</v>
      </c>
      <c r="G1670" s="241"/>
      <c r="H1670" s="244">
        <v>0.5</v>
      </c>
      <c r="I1670" s="245"/>
      <c r="J1670" s="241"/>
      <c r="K1670" s="241"/>
      <c r="L1670" s="246"/>
      <c r="M1670" s="247"/>
      <c r="N1670" s="248"/>
      <c r="O1670" s="248"/>
      <c r="P1670" s="248"/>
      <c r="Q1670" s="248"/>
      <c r="R1670" s="248"/>
      <c r="S1670" s="248"/>
      <c r="T1670" s="249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0" t="s">
        <v>145</v>
      </c>
      <c r="AU1670" s="250" t="s">
        <v>143</v>
      </c>
      <c r="AV1670" s="14" t="s">
        <v>143</v>
      </c>
      <c r="AW1670" s="14" t="s">
        <v>30</v>
      </c>
      <c r="AX1670" s="14" t="s">
        <v>73</v>
      </c>
      <c r="AY1670" s="250" t="s">
        <v>135</v>
      </c>
    </row>
    <row r="1671" s="13" customFormat="1">
      <c r="A1671" s="13"/>
      <c r="B1671" s="229"/>
      <c r="C1671" s="230"/>
      <c r="D1671" s="231" t="s">
        <v>145</v>
      </c>
      <c r="E1671" s="232" t="s">
        <v>1</v>
      </c>
      <c r="F1671" s="233" t="s">
        <v>1582</v>
      </c>
      <c r="G1671" s="230"/>
      <c r="H1671" s="232" t="s">
        <v>1</v>
      </c>
      <c r="I1671" s="234"/>
      <c r="J1671" s="230"/>
      <c r="K1671" s="230"/>
      <c r="L1671" s="235"/>
      <c r="M1671" s="236"/>
      <c r="N1671" s="237"/>
      <c r="O1671" s="237"/>
      <c r="P1671" s="237"/>
      <c r="Q1671" s="237"/>
      <c r="R1671" s="237"/>
      <c r="S1671" s="237"/>
      <c r="T1671" s="238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39" t="s">
        <v>145</v>
      </c>
      <c r="AU1671" s="239" t="s">
        <v>143</v>
      </c>
      <c r="AV1671" s="13" t="s">
        <v>81</v>
      </c>
      <c r="AW1671" s="13" t="s">
        <v>30</v>
      </c>
      <c r="AX1671" s="13" t="s">
        <v>73</v>
      </c>
      <c r="AY1671" s="239" t="s">
        <v>135</v>
      </c>
    </row>
    <row r="1672" s="14" customFormat="1">
      <c r="A1672" s="14"/>
      <c r="B1672" s="240"/>
      <c r="C1672" s="241"/>
      <c r="D1672" s="231" t="s">
        <v>145</v>
      </c>
      <c r="E1672" s="242" t="s">
        <v>1</v>
      </c>
      <c r="F1672" s="243" t="s">
        <v>380</v>
      </c>
      <c r="G1672" s="241"/>
      <c r="H1672" s="244">
        <v>0.5</v>
      </c>
      <c r="I1672" s="245"/>
      <c r="J1672" s="241"/>
      <c r="K1672" s="241"/>
      <c r="L1672" s="246"/>
      <c r="M1672" s="247"/>
      <c r="N1672" s="248"/>
      <c r="O1672" s="248"/>
      <c r="P1672" s="248"/>
      <c r="Q1672" s="248"/>
      <c r="R1672" s="248"/>
      <c r="S1672" s="248"/>
      <c r="T1672" s="249"/>
      <c r="U1672" s="14"/>
      <c r="V1672" s="14"/>
      <c r="W1672" s="14"/>
      <c r="X1672" s="14"/>
      <c r="Y1672" s="14"/>
      <c r="Z1672" s="14"/>
      <c r="AA1672" s="14"/>
      <c r="AB1672" s="14"/>
      <c r="AC1672" s="14"/>
      <c r="AD1672" s="14"/>
      <c r="AE1672" s="14"/>
      <c r="AT1672" s="250" t="s">
        <v>145</v>
      </c>
      <c r="AU1672" s="250" t="s">
        <v>143</v>
      </c>
      <c r="AV1672" s="14" t="s">
        <v>143</v>
      </c>
      <c r="AW1672" s="14" t="s">
        <v>30</v>
      </c>
      <c r="AX1672" s="14" t="s">
        <v>73</v>
      </c>
      <c r="AY1672" s="250" t="s">
        <v>135</v>
      </c>
    </row>
    <row r="1673" s="15" customFormat="1">
      <c r="A1673" s="15"/>
      <c r="B1673" s="251"/>
      <c r="C1673" s="252"/>
      <c r="D1673" s="231" t="s">
        <v>145</v>
      </c>
      <c r="E1673" s="253" t="s">
        <v>1</v>
      </c>
      <c r="F1673" s="254" t="s">
        <v>153</v>
      </c>
      <c r="G1673" s="252"/>
      <c r="H1673" s="255">
        <v>2</v>
      </c>
      <c r="I1673" s="256"/>
      <c r="J1673" s="252"/>
      <c r="K1673" s="252"/>
      <c r="L1673" s="257"/>
      <c r="M1673" s="258"/>
      <c r="N1673" s="259"/>
      <c r="O1673" s="259"/>
      <c r="P1673" s="259"/>
      <c r="Q1673" s="259"/>
      <c r="R1673" s="259"/>
      <c r="S1673" s="259"/>
      <c r="T1673" s="260"/>
      <c r="U1673" s="15"/>
      <c r="V1673" s="15"/>
      <c r="W1673" s="15"/>
      <c r="X1673" s="15"/>
      <c r="Y1673" s="15"/>
      <c r="Z1673" s="15"/>
      <c r="AA1673" s="15"/>
      <c r="AB1673" s="15"/>
      <c r="AC1673" s="15"/>
      <c r="AD1673" s="15"/>
      <c r="AE1673" s="15"/>
      <c r="AT1673" s="261" t="s">
        <v>145</v>
      </c>
      <c r="AU1673" s="261" t="s">
        <v>143</v>
      </c>
      <c r="AV1673" s="15" t="s">
        <v>142</v>
      </c>
      <c r="AW1673" s="15" t="s">
        <v>30</v>
      </c>
      <c r="AX1673" s="15" t="s">
        <v>81</v>
      </c>
      <c r="AY1673" s="261" t="s">
        <v>135</v>
      </c>
    </row>
    <row r="1674" s="2" customFormat="1" ht="21.75" customHeight="1">
      <c r="A1674" s="38"/>
      <c r="B1674" s="39"/>
      <c r="C1674" s="215" t="s">
        <v>1892</v>
      </c>
      <c r="D1674" s="215" t="s">
        <v>138</v>
      </c>
      <c r="E1674" s="216" t="s">
        <v>1893</v>
      </c>
      <c r="F1674" s="217" t="s">
        <v>1894</v>
      </c>
      <c r="G1674" s="218" t="s">
        <v>324</v>
      </c>
      <c r="H1674" s="219">
        <v>2</v>
      </c>
      <c r="I1674" s="220"/>
      <c r="J1674" s="221">
        <f>ROUND(I1674*H1674,2)</f>
        <v>0</v>
      </c>
      <c r="K1674" s="222"/>
      <c r="L1674" s="44"/>
      <c r="M1674" s="223" t="s">
        <v>1</v>
      </c>
      <c r="N1674" s="224" t="s">
        <v>39</v>
      </c>
      <c r="O1674" s="91"/>
      <c r="P1674" s="225">
        <f>O1674*H1674</f>
        <v>0</v>
      </c>
      <c r="Q1674" s="225">
        <v>0</v>
      </c>
      <c r="R1674" s="225">
        <f>Q1674*H1674</f>
        <v>0</v>
      </c>
      <c r="S1674" s="225">
        <v>0</v>
      </c>
      <c r="T1674" s="226">
        <f>S1674*H1674</f>
        <v>0</v>
      </c>
      <c r="U1674" s="38"/>
      <c r="V1674" s="38"/>
      <c r="W1674" s="38"/>
      <c r="X1674" s="38"/>
      <c r="Y1674" s="38"/>
      <c r="Z1674" s="38"/>
      <c r="AA1674" s="38"/>
      <c r="AB1674" s="38"/>
      <c r="AC1674" s="38"/>
      <c r="AD1674" s="38"/>
      <c r="AE1674" s="38"/>
      <c r="AR1674" s="227" t="s">
        <v>258</v>
      </c>
      <c r="AT1674" s="227" t="s">
        <v>138</v>
      </c>
      <c r="AU1674" s="227" t="s">
        <v>143</v>
      </c>
      <c r="AY1674" s="17" t="s">
        <v>135</v>
      </c>
      <c r="BE1674" s="228">
        <f>IF(N1674="základní",J1674,0)</f>
        <v>0</v>
      </c>
      <c r="BF1674" s="228">
        <f>IF(N1674="snížená",J1674,0)</f>
        <v>0</v>
      </c>
      <c r="BG1674" s="228">
        <f>IF(N1674="zákl. přenesená",J1674,0)</f>
        <v>0</v>
      </c>
      <c r="BH1674" s="228">
        <f>IF(N1674="sníž. přenesená",J1674,0)</f>
        <v>0</v>
      </c>
      <c r="BI1674" s="228">
        <f>IF(N1674="nulová",J1674,0)</f>
        <v>0</v>
      </c>
      <c r="BJ1674" s="17" t="s">
        <v>143</v>
      </c>
      <c r="BK1674" s="228">
        <f>ROUND(I1674*H1674,2)</f>
        <v>0</v>
      </c>
      <c r="BL1674" s="17" t="s">
        <v>258</v>
      </c>
      <c r="BM1674" s="227" t="s">
        <v>1895</v>
      </c>
    </row>
    <row r="1675" s="13" customFormat="1">
      <c r="A1675" s="13"/>
      <c r="B1675" s="229"/>
      <c r="C1675" s="230"/>
      <c r="D1675" s="231" t="s">
        <v>145</v>
      </c>
      <c r="E1675" s="232" t="s">
        <v>1</v>
      </c>
      <c r="F1675" s="233" t="s">
        <v>1871</v>
      </c>
      <c r="G1675" s="230"/>
      <c r="H1675" s="232" t="s">
        <v>1</v>
      </c>
      <c r="I1675" s="234"/>
      <c r="J1675" s="230"/>
      <c r="K1675" s="230"/>
      <c r="L1675" s="235"/>
      <c r="M1675" s="236"/>
      <c r="N1675" s="237"/>
      <c r="O1675" s="237"/>
      <c r="P1675" s="237"/>
      <c r="Q1675" s="237"/>
      <c r="R1675" s="237"/>
      <c r="S1675" s="237"/>
      <c r="T1675" s="238"/>
      <c r="U1675" s="13"/>
      <c r="V1675" s="13"/>
      <c r="W1675" s="13"/>
      <c r="X1675" s="13"/>
      <c r="Y1675" s="13"/>
      <c r="Z1675" s="13"/>
      <c r="AA1675" s="13"/>
      <c r="AB1675" s="13"/>
      <c r="AC1675" s="13"/>
      <c r="AD1675" s="13"/>
      <c r="AE1675" s="13"/>
      <c r="AT1675" s="239" t="s">
        <v>145</v>
      </c>
      <c r="AU1675" s="239" t="s">
        <v>143</v>
      </c>
      <c r="AV1675" s="13" t="s">
        <v>81</v>
      </c>
      <c r="AW1675" s="13" t="s">
        <v>30</v>
      </c>
      <c r="AX1675" s="13" t="s">
        <v>73</v>
      </c>
      <c r="AY1675" s="239" t="s">
        <v>135</v>
      </c>
    </row>
    <row r="1676" s="13" customFormat="1">
      <c r="A1676" s="13"/>
      <c r="B1676" s="229"/>
      <c r="C1676" s="230"/>
      <c r="D1676" s="231" t="s">
        <v>145</v>
      </c>
      <c r="E1676" s="232" t="s">
        <v>1</v>
      </c>
      <c r="F1676" s="233" t="s">
        <v>1005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145</v>
      </c>
      <c r="AU1676" s="239" t="s">
        <v>143</v>
      </c>
      <c r="AV1676" s="13" t="s">
        <v>81</v>
      </c>
      <c r="AW1676" s="13" t="s">
        <v>30</v>
      </c>
      <c r="AX1676" s="13" t="s">
        <v>73</v>
      </c>
      <c r="AY1676" s="239" t="s">
        <v>135</v>
      </c>
    </row>
    <row r="1677" s="14" customFormat="1">
      <c r="A1677" s="14"/>
      <c r="B1677" s="240"/>
      <c r="C1677" s="241"/>
      <c r="D1677" s="231" t="s">
        <v>145</v>
      </c>
      <c r="E1677" s="242" t="s">
        <v>1</v>
      </c>
      <c r="F1677" s="243" t="s">
        <v>81</v>
      </c>
      <c r="G1677" s="241"/>
      <c r="H1677" s="244">
        <v>1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145</v>
      </c>
      <c r="AU1677" s="250" t="s">
        <v>143</v>
      </c>
      <c r="AV1677" s="14" t="s">
        <v>143</v>
      </c>
      <c r="AW1677" s="14" t="s">
        <v>30</v>
      </c>
      <c r="AX1677" s="14" t="s">
        <v>73</v>
      </c>
      <c r="AY1677" s="250" t="s">
        <v>135</v>
      </c>
    </row>
    <row r="1678" s="13" customFormat="1">
      <c r="A1678" s="13"/>
      <c r="B1678" s="229"/>
      <c r="C1678" s="230"/>
      <c r="D1678" s="231" t="s">
        <v>145</v>
      </c>
      <c r="E1678" s="232" t="s">
        <v>1</v>
      </c>
      <c r="F1678" s="233" t="s">
        <v>970</v>
      </c>
      <c r="G1678" s="230"/>
      <c r="H1678" s="232" t="s">
        <v>1</v>
      </c>
      <c r="I1678" s="234"/>
      <c r="J1678" s="230"/>
      <c r="K1678" s="230"/>
      <c r="L1678" s="235"/>
      <c r="M1678" s="236"/>
      <c r="N1678" s="237"/>
      <c r="O1678" s="237"/>
      <c r="P1678" s="237"/>
      <c r="Q1678" s="237"/>
      <c r="R1678" s="237"/>
      <c r="S1678" s="237"/>
      <c r="T1678" s="238"/>
      <c r="U1678" s="13"/>
      <c r="V1678" s="13"/>
      <c r="W1678" s="13"/>
      <c r="X1678" s="13"/>
      <c r="Y1678" s="13"/>
      <c r="Z1678" s="13"/>
      <c r="AA1678" s="13"/>
      <c r="AB1678" s="13"/>
      <c r="AC1678" s="13"/>
      <c r="AD1678" s="13"/>
      <c r="AE1678" s="13"/>
      <c r="AT1678" s="239" t="s">
        <v>145</v>
      </c>
      <c r="AU1678" s="239" t="s">
        <v>143</v>
      </c>
      <c r="AV1678" s="13" t="s">
        <v>81</v>
      </c>
      <c r="AW1678" s="13" t="s">
        <v>30</v>
      </c>
      <c r="AX1678" s="13" t="s">
        <v>73</v>
      </c>
      <c r="AY1678" s="239" t="s">
        <v>135</v>
      </c>
    </row>
    <row r="1679" s="14" customFormat="1">
      <c r="A1679" s="14"/>
      <c r="B1679" s="240"/>
      <c r="C1679" s="241"/>
      <c r="D1679" s="231" t="s">
        <v>145</v>
      </c>
      <c r="E1679" s="242" t="s">
        <v>1</v>
      </c>
      <c r="F1679" s="243" t="s">
        <v>380</v>
      </c>
      <c r="G1679" s="241"/>
      <c r="H1679" s="244">
        <v>0.5</v>
      </c>
      <c r="I1679" s="245"/>
      <c r="J1679" s="241"/>
      <c r="K1679" s="241"/>
      <c r="L1679" s="246"/>
      <c r="M1679" s="247"/>
      <c r="N1679" s="248"/>
      <c r="O1679" s="248"/>
      <c r="P1679" s="248"/>
      <c r="Q1679" s="248"/>
      <c r="R1679" s="248"/>
      <c r="S1679" s="248"/>
      <c r="T1679" s="249"/>
      <c r="U1679" s="14"/>
      <c r="V1679" s="14"/>
      <c r="W1679" s="14"/>
      <c r="X1679" s="14"/>
      <c r="Y1679" s="14"/>
      <c r="Z1679" s="14"/>
      <c r="AA1679" s="14"/>
      <c r="AB1679" s="14"/>
      <c r="AC1679" s="14"/>
      <c r="AD1679" s="14"/>
      <c r="AE1679" s="14"/>
      <c r="AT1679" s="250" t="s">
        <v>145</v>
      </c>
      <c r="AU1679" s="250" t="s">
        <v>143</v>
      </c>
      <c r="AV1679" s="14" t="s">
        <v>143</v>
      </c>
      <c r="AW1679" s="14" t="s">
        <v>30</v>
      </c>
      <c r="AX1679" s="14" t="s">
        <v>73</v>
      </c>
      <c r="AY1679" s="250" t="s">
        <v>135</v>
      </c>
    </row>
    <row r="1680" s="13" customFormat="1">
      <c r="A1680" s="13"/>
      <c r="B1680" s="229"/>
      <c r="C1680" s="230"/>
      <c r="D1680" s="231" t="s">
        <v>145</v>
      </c>
      <c r="E1680" s="232" t="s">
        <v>1</v>
      </c>
      <c r="F1680" s="233" t="s">
        <v>1582</v>
      </c>
      <c r="G1680" s="230"/>
      <c r="H1680" s="232" t="s">
        <v>1</v>
      </c>
      <c r="I1680" s="234"/>
      <c r="J1680" s="230"/>
      <c r="K1680" s="230"/>
      <c r="L1680" s="235"/>
      <c r="M1680" s="236"/>
      <c r="N1680" s="237"/>
      <c r="O1680" s="237"/>
      <c r="P1680" s="237"/>
      <c r="Q1680" s="237"/>
      <c r="R1680" s="237"/>
      <c r="S1680" s="237"/>
      <c r="T1680" s="238"/>
      <c r="U1680" s="13"/>
      <c r="V1680" s="13"/>
      <c r="W1680" s="13"/>
      <c r="X1680" s="13"/>
      <c r="Y1680" s="13"/>
      <c r="Z1680" s="13"/>
      <c r="AA1680" s="13"/>
      <c r="AB1680" s="13"/>
      <c r="AC1680" s="13"/>
      <c r="AD1680" s="13"/>
      <c r="AE1680" s="13"/>
      <c r="AT1680" s="239" t="s">
        <v>145</v>
      </c>
      <c r="AU1680" s="239" t="s">
        <v>143</v>
      </c>
      <c r="AV1680" s="13" t="s">
        <v>81</v>
      </c>
      <c r="AW1680" s="13" t="s">
        <v>30</v>
      </c>
      <c r="AX1680" s="13" t="s">
        <v>73</v>
      </c>
      <c r="AY1680" s="239" t="s">
        <v>135</v>
      </c>
    </row>
    <row r="1681" s="14" customFormat="1">
      <c r="A1681" s="14"/>
      <c r="B1681" s="240"/>
      <c r="C1681" s="241"/>
      <c r="D1681" s="231" t="s">
        <v>145</v>
      </c>
      <c r="E1681" s="242" t="s">
        <v>1</v>
      </c>
      <c r="F1681" s="243" t="s">
        <v>380</v>
      </c>
      <c r="G1681" s="241"/>
      <c r="H1681" s="244">
        <v>0.5</v>
      </c>
      <c r="I1681" s="245"/>
      <c r="J1681" s="241"/>
      <c r="K1681" s="241"/>
      <c r="L1681" s="246"/>
      <c r="M1681" s="247"/>
      <c r="N1681" s="248"/>
      <c r="O1681" s="248"/>
      <c r="P1681" s="248"/>
      <c r="Q1681" s="248"/>
      <c r="R1681" s="248"/>
      <c r="S1681" s="248"/>
      <c r="T1681" s="249"/>
      <c r="U1681" s="14"/>
      <c r="V1681" s="14"/>
      <c r="W1681" s="14"/>
      <c r="X1681" s="14"/>
      <c r="Y1681" s="14"/>
      <c r="Z1681" s="14"/>
      <c r="AA1681" s="14"/>
      <c r="AB1681" s="14"/>
      <c r="AC1681" s="14"/>
      <c r="AD1681" s="14"/>
      <c r="AE1681" s="14"/>
      <c r="AT1681" s="250" t="s">
        <v>145</v>
      </c>
      <c r="AU1681" s="250" t="s">
        <v>143</v>
      </c>
      <c r="AV1681" s="14" t="s">
        <v>143</v>
      </c>
      <c r="AW1681" s="14" t="s">
        <v>30</v>
      </c>
      <c r="AX1681" s="14" t="s">
        <v>73</v>
      </c>
      <c r="AY1681" s="250" t="s">
        <v>135</v>
      </c>
    </row>
    <row r="1682" s="15" customFormat="1">
      <c r="A1682" s="15"/>
      <c r="B1682" s="251"/>
      <c r="C1682" s="252"/>
      <c r="D1682" s="231" t="s">
        <v>145</v>
      </c>
      <c r="E1682" s="253" t="s">
        <v>1</v>
      </c>
      <c r="F1682" s="254" t="s">
        <v>153</v>
      </c>
      <c r="G1682" s="252"/>
      <c r="H1682" s="255">
        <v>2</v>
      </c>
      <c r="I1682" s="256"/>
      <c r="J1682" s="252"/>
      <c r="K1682" s="252"/>
      <c r="L1682" s="257"/>
      <c r="M1682" s="258"/>
      <c r="N1682" s="259"/>
      <c r="O1682" s="259"/>
      <c r="P1682" s="259"/>
      <c r="Q1682" s="259"/>
      <c r="R1682" s="259"/>
      <c r="S1682" s="259"/>
      <c r="T1682" s="260"/>
      <c r="U1682" s="15"/>
      <c r="V1682" s="15"/>
      <c r="W1682" s="15"/>
      <c r="X1682" s="15"/>
      <c r="Y1682" s="15"/>
      <c r="Z1682" s="15"/>
      <c r="AA1682" s="15"/>
      <c r="AB1682" s="15"/>
      <c r="AC1682" s="15"/>
      <c r="AD1682" s="15"/>
      <c r="AE1682" s="15"/>
      <c r="AT1682" s="261" t="s">
        <v>145</v>
      </c>
      <c r="AU1682" s="261" t="s">
        <v>143</v>
      </c>
      <c r="AV1682" s="15" t="s">
        <v>142</v>
      </c>
      <c r="AW1682" s="15" t="s">
        <v>30</v>
      </c>
      <c r="AX1682" s="15" t="s">
        <v>81</v>
      </c>
      <c r="AY1682" s="261" t="s">
        <v>135</v>
      </c>
    </row>
    <row r="1683" s="2" customFormat="1" ht="24.15" customHeight="1">
      <c r="A1683" s="38"/>
      <c r="B1683" s="39"/>
      <c r="C1683" s="215" t="s">
        <v>1896</v>
      </c>
      <c r="D1683" s="215" t="s">
        <v>138</v>
      </c>
      <c r="E1683" s="216" t="s">
        <v>1897</v>
      </c>
      <c r="F1683" s="217" t="s">
        <v>1898</v>
      </c>
      <c r="G1683" s="218" t="s">
        <v>166</v>
      </c>
      <c r="H1683" s="219">
        <v>8.8800000000000008</v>
      </c>
      <c r="I1683" s="220"/>
      <c r="J1683" s="221">
        <f>ROUND(I1683*H1683,2)</f>
        <v>0</v>
      </c>
      <c r="K1683" s="222"/>
      <c r="L1683" s="44"/>
      <c r="M1683" s="223" t="s">
        <v>1</v>
      </c>
      <c r="N1683" s="224" t="s">
        <v>39</v>
      </c>
      <c r="O1683" s="91"/>
      <c r="P1683" s="225">
        <f>O1683*H1683</f>
        <v>0</v>
      </c>
      <c r="Q1683" s="225">
        <v>4.0000000000000003E-05</v>
      </c>
      <c r="R1683" s="225">
        <f>Q1683*H1683</f>
        <v>0.00035520000000000007</v>
      </c>
      <c r="S1683" s="225">
        <v>0</v>
      </c>
      <c r="T1683" s="226">
        <f>S1683*H1683</f>
        <v>0</v>
      </c>
      <c r="U1683" s="38"/>
      <c r="V1683" s="38"/>
      <c r="W1683" s="38"/>
      <c r="X1683" s="38"/>
      <c r="Y1683" s="38"/>
      <c r="Z1683" s="38"/>
      <c r="AA1683" s="38"/>
      <c r="AB1683" s="38"/>
      <c r="AC1683" s="38"/>
      <c r="AD1683" s="38"/>
      <c r="AE1683" s="38"/>
      <c r="AR1683" s="227" t="s">
        <v>258</v>
      </c>
      <c r="AT1683" s="227" t="s">
        <v>138</v>
      </c>
      <c r="AU1683" s="227" t="s">
        <v>143</v>
      </c>
      <c r="AY1683" s="17" t="s">
        <v>135</v>
      </c>
      <c r="BE1683" s="228">
        <f>IF(N1683="základní",J1683,0)</f>
        <v>0</v>
      </c>
      <c r="BF1683" s="228">
        <f>IF(N1683="snížená",J1683,0)</f>
        <v>0</v>
      </c>
      <c r="BG1683" s="228">
        <f>IF(N1683="zákl. přenesená",J1683,0)</f>
        <v>0</v>
      </c>
      <c r="BH1683" s="228">
        <f>IF(N1683="sníž. přenesená",J1683,0)</f>
        <v>0</v>
      </c>
      <c r="BI1683" s="228">
        <f>IF(N1683="nulová",J1683,0)</f>
        <v>0</v>
      </c>
      <c r="BJ1683" s="17" t="s">
        <v>143</v>
      </c>
      <c r="BK1683" s="228">
        <f>ROUND(I1683*H1683,2)</f>
        <v>0</v>
      </c>
      <c r="BL1683" s="17" t="s">
        <v>258</v>
      </c>
      <c r="BM1683" s="227" t="s">
        <v>1899</v>
      </c>
    </row>
    <row r="1684" s="13" customFormat="1">
      <c r="A1684" s="13"/>
      <c r="B1684" s="229"/>
      <c r="C1684" s="230"/>
      <c r="D1684" s="231" t="s">
        <v>145</v>
      </c>
      <c r="E1684" s="232" t="s">
        <v>1</v>
      </c>
      <c r="F1684" s="233" t="s">
        <v>970</v>
      </c>
      <c r="G1684" s="230"/>
      <c r="H1684" s="232" t="s">
        <v>1</v>
      </c>
      <c r="I1684" s="234"/>
      <c r="J1684" s="230"/>
      <c r="K1684" s="230"/>
      <c r="L1684" s="235"/>
      <c r="M1684" s="236"/>
      <c r="N1684" s="237"/>
      <c r="O1684" s="237"/>
      <c r="P1684" s="237"/>
      <c r="Q1684" s="237"/>
      <c r="R1684" s="237"/>
      <c r="S1684" s="237"/>
      <c r="T1684" s="238"/>
      <c r="U1684" s="13"/>
      <c r="V1684" s="13"/>
      <c r="W1684" s="13"/>
      <c r="X1684" s="13"/>
      <c r="Y1684" s="13"/>
      <c r="Z1684" s="13"/>
      <c r="AA1684" s="13"/>
      <c r="AB1684" s="13"/>
      <c r="AC1684" s="13"/>
      <c r="AD1684" s="13"/>
      <c r="AE1684" s="13"/>
      <c r="AT1684" s="239" t="s">
        <v>145</v>
      </c>
      <c r="AU1684" s="239" t="s">
        <v>143</v>
      </c>
      <c r="AV1684" s="13" t="s">
        <v>81</v>
      </c>
      <c r="AW1684" s="13" t="s">
        <v>30</v>
      </c>
      <c r="AX1684" s="13" t="s">
        <v>73</v>
      </c>
      <c r="AY1684" s="239" t="s">
        <v>135</v>
      </c>
    </row>
    <row r="1685" s="14" customFormat="1">
      <c r="A1685" s="14"/>
      <c r="B1685" s="240"/>
      <c r="C1685" s="241"/>
      <c r="D1685" s="231" t="s">
        <v>145</v>
      </c>
      <c r="E1685" s="242" t="s">
        <v>1</v>
      </c>
      <c r="F1685" s="243" t="s">
        <v>971</v>
      </c>
      <c r="G1685" s="241"/>
      <c r="H1685" s="244">
        <v>5.04</v>
      </c>
      <c r="I1685" s="245"/>
      <c r="J1685" s="241"/>
      <c r="K1685" s="241"/>
      <c r="L1685" s="246"/>
      <c r="M1685" s="247"/>
      <c r="N1685" s="248"/>
      <c r="O1685" s="248"/>
      <c r="P1685" s="248"/>
      <c r="Q1685" s="248"/>
      <c r="R1685" s="248"/>
      <c r="S1685" s="248"/>
      <c r="T1685" s="249"/>
      <c r="U1685" s="14"/>
      <c r="V1685" s="14"/>
      <c r="W1685" s="14"/>
      <c r="X1685" s="14"/>
      <c r="Y1685" s="14"/>
      <c r="Z1685" s="14"/>
      <c r="AA1685" s="14"/>
      <c r="AB1685" s="14"/>
      <c r="AC1685" s="14"/>
      <c r="AD1685" s="14"/>
      <c r="AE1685" s="14"/>
      <c r="AT1685" s="250" t="s">
        <v>145</v>
      </c>
      <c r="AU1685" s="250" t="s">
        <v>143</v>
      </c>
      <c r="AV1685" s="14" t="s">
        <v>143</v>
      </c>
      <c r="AW1685" s="14" t="s">
        <v>30</v>
      </c>
      <c r="AX1685" s="14" t="s">
        <v>73</v>
      </c>
      <c r="AY1685" s="250" t="s">
        <v>135</v>
      </c>
    </row>
    <row r="1686" s="13" customFormat="1">
      <c r="A1686" s="13"/>
      <c r="B1686" s="229"/>
      <c r="C1686" s="230"/>
      <c r="D1686" s="231" t="s">
        <v>145</v>
      </c>
      <c r="E1686" s="232" t="s">
        <v>1</v>
      </c>
      <c r="F1686" s="233" t="s">
        <v>1582</v>
      </c>
      <c r="G1686" s="230"/>
      <c r="H1686" s="232" t="s">
        <v>1</v>
      </c>
      <c r="I1686" s="234"/>
      <c r="J1686" s="230"/>
      <c r="K1686" s="230"/>
      <c r="L1686" s="235"/>
      <c r="M1686" s="236"/>
      <c r="N1686" s="237"/>
      <c r="O1686" s="237"/>
      <c r="P1686" s="237"/>
      <c r="Q1686" s="237"/>
      <c r="R1686" s="237"/>
      <c r="S1686" s="237"/>
      <c r="T1686" s="238"/>
      <c r="U1686" s="13"/>
      <c r="V1686" s="13"/>
      <c r="W1686" s="13"/>
      <c r="X1686" s="13"/>
      <c r="Y1686" s="13"/>
      <c r="Z1686" s="13"/>
      <c r="AA1686" s="13"/>
      <c r="AB1686" s="13"/>
      <c r="AC1686" s="13"/>
      <c r="AD1686" s="13"/>
      <c r="AE1686" s="13"/>
      <c r="AT1686" s="239" t="s">
        <v>145</v>
      </c>
      <c r="AU1686" s="239" t="s">
        <v>143</v>
      </c>
      <c r="AV1686" s="13" t="s">
        <v>81</v>
      </c>
      <c r="AW1686" s="13" t="s">
        <v>30</v>
      </c>
      <c r="AX1686" s="13" t="s">
        <v>73</v>
      </c>
      <c r="AY1686" s="239" t="s">
        <v>135</v>
      </c>
    </row>
    <row r="1687" s="14" customFormat="1">
      <c r="A1687" s="14"/>
      <c r="B1687" s="240"/>
      <c r="C1687" s="241"/>
      <c r="D1687" s="231" t="s">
        <v>145</v>
      </c>
      <c r="E1687" s="242" t="s">
        <v>1</v>
      </c>
      <c r="F1687" s="243" t="s">
        <v>969</v>
      </c>
      <c r="G1687" s="241"/>
      <c r="H1687" s="244">
        <v>3.8399999999999999</v>
      </c>
      <c r="I1687" s="245"/>
      <c r="J1687" s="241"/>
      <c r="K1687" s="241"/>
      <c r="L1687" s="246"/>
      <c r="M1687" s="247"/>
      <c r="N1687" s="248"/>
      <c r="O1687" s="248"/>
      <c r="P1687" s="248"/>
      <c r="Q1687" s="248"/>
      <c r="R1687" s="248"/>
      <c r="S1687" s="248"/>
      <c r="T1687" s="249"/>
      <c r="U1687" s="14"/>
      <c r="V1687" s="14"/>
      <c r="W1687" s="14"/>
      <c r="X1687" s="14"/>
      <c r="Y1687" s="14"/>
      <c r="Z1687" s="14"/>
      <c r="AA1687" s="14"/>
      <c r="AB1687" s="14"/>
      <c r="AC1687" s="14"/>
      <c r="AD1687" s="14"/>
      <c r="AE1687" s="14"/>
      <c r="AT1687" s="250" t="s">
        <v>145</v>
      </c>
      <c r="AU1687" s="250" t="s">
        <v>143</v>
      </c>
      <c r="AV1687" s="14" t="s">
        <v>143</v>
      </c>
      <c r="AW1687" s="14" t="s">
        <v>30</v>
      </c>
      <c r="AX1687" s="14" t="s">
        <v>73</v>
      </c>
      <c r="AY1687" s="250" t="s">
        <v>135</v>
      </c>
    </row>
    <row r="1688" s="15" customFormat="1">
      <c r="A1688" s="15"/>
      <c r="B1688" s="251"/>
      <c r="C1688" s="252"/>
      <c r="D1688" s="231" t="s">
        <v>145</v>
      </c>
      <c r="E1688" s="253" t="s">
        <v>1</v>
      </c>
      <c r="F1688" s="254" t="s">
        <v>153</v>
      </c>
      <c r="G1688" s="252"/>
      <c r="H1688" s="255">
        <v>8.879999999999999</v>
      </c>
      <c r="I1688" s="256"/>
      <c r="J1688" s="252"/>
      <c r="K1688" s="252"/>
      <c r="L1688" s="257"/>
      <c r="M1688" s="258"/>
      <c r="N1688" s="259"/>
      <c r="O1688" s="259"/>
      <c r="P1688" s="259"/>
      <c r="Q1688" s="259"/>
      <c r="R1688" s="259"/>
      <c r="S1688" s="259"/>
      <c r="T1688" s="260"/>
      <c r="U1688" s="15"/>
      <c r="V1688" s="15"/>
      <c r="W1688" s="15"/>
      <c r="X1688" s="15"/>
      <c r="Y1688" s="15"/>
      <c r="Z1688" s="15"/>
      <c r="AA1688" s="15"/>
      <c r="AB1688" s="15"/>
      <c r="AC1688" s="15"/>
      <c r="AD1688" s="15"/>
      <c r="AE1688" s="15"/>
      <c r="AT1688" s="261" t="s">
        <v>145</v>
      </c>
      <c r="AU1688" s="261" t="s">
        <v>143</v>
      </c>
      <c r="AV1688" s="15" t="s">
        <v>142</v>
      </c>
      <c r="AW1688" s="15" t="s">
        <v>30</v>
      </c>
      <c r="AX1688" s="15" t="s">
        <v>81</v>
      </c>
      <c r="AY1688" s="261" t="s">
        <v>135</v>
      </c>
    </row>
    <row r="1689" s="12" customFormat="1" ht="22.8" customHeight="1">
      <c r="A1689" s="12"/>
      <c r="B1689" s="199"/>
      <c r="C1689" s="200"/>
      <c r="D1689" s="201" t="s">
        <v>72</v>
      </c>
      <c r="E1689" s="213" t="s">
        <v>1900</v>
      </c>
      <c r="F1689" s="213" t="s">
        <v>1901</v>
      </c>
      <c r="G1689" s="200"/>
      <c r="H1689" s="200"/>
      <c r="I1689" s="203"/>
      <c r="J1689" s="214">
        <f>BK1689</f>
        <v>0</v>
      </c>
      <c r="K1689" s="200"/>
      <c r="L1689" s="205"/>
      <c r="M1689" s="206"/>
      <c r="N1689" s="207"/>
      <c r="O1689" s="207"/>
      <c r="P1689" s="208">
        <f>SUM(P1690:P1916)</f>
        <v>0</v>
      </c>
      <c r="Q1689" s="207"/>
      <c r="R1689" s="208">
        <f>SUM(R1690:R1916)</f>
        <v>0.30531581000000002</v>
      </c>
      <c r="S1689" s="207"/>
      <c r="T1689" s="209">
        <f>SUM(T1690:T1916)</f>
        <v>0.10213331000000001</v>
      </c>
      <c r="U1689" s="12"/>
      <c r="V1689" s="12"/>
      <c r="W1689" s="12"/>
      <c r="X1689" s="12"/>
      <c r="Y1689" s="12"/>
      <c r="Z1689" s="12"/>
      <c r="AA1689" s="12"/>
      <c r="AB1689" s="12"/>
      <c r="AC1689" s="12"/>
      <c r="AD1689" s="12"/>
      <c r="AE1689" s="12"/>
      <c r="AR1689" s="210" t="s">
        <v>143</v>
      </c>
      <c r="AT1689" s="211" t="s">
        <v>72</v>
      </c>
      <c r="AU1689" s="211" t="s">
        <v>81</v>
      </c>
      <c r="AY1689" s="210" t="s">
        <v>135</v>
      </c>
      <c r="BK1689" s="212">
        <f>SUM(BK1690:BK1916)</f>
        <v>0</v>
      </c>
    </row>
    <row r="1690" s="2" customFormat="1" ht="24.15" customHeight="1">
      <c r="A1690" s="38"/>
      <c r="B1690" s="39"/>
      <c r="C1690" s="215" t="s">
        <v>1902</v>
      </c>
      <c r="D1690" s="215" t="s">
        <v>138</v>
      </c>
      <c r="E1690" s="216" t="s">
        <v>1903</v>
      </c>
      <c r="F1690" s="217" t="s">
        <v>1904</v>
      </c>
      <c r="G1690" s="218" t="s">
        <v>166</v>
      </c>
      <c r="H1690" s="219">
        <v>208.237</v>
      </c>
      <c r="I1690" s="220"/>
      <c r="J1690" s="221">
        <f>ROUND(I1690*H1690,2)</f>
        <v>0</v>
      </c>
      <c r="K1690" s="222"/>
      <c r="L1690" s="44"/>
      <c r="M1690" s="223" t="s">
        <v>1</v>
      </c>
      <c r="N1690" s="224" t="s">
        <v>39</v>
      </c>
      <c r="O1690" s="91"/>
      <c r="P1690" s="225">
        <f>O1690*H1690</f>
        <v>0</v>
      </c>
      <c r="Q1690" s="225">
        <v>0</v>
      </c>
      <c r="R1690" s="225">
        <f>Q1690*H1690</f>
        <v>0</v>
      </c>
      <c r="S1690" s="225">
        <v>0</v>
      </c>
      <c r="T1690" s="226">
        <f>S1690*H1690</f>
        <v>0</v>
      </c>
      <c r="U1690" s="38"/>
      <c r="V1690" s="38"/>
      <c r="W1690" s="38"/>
      <c r="X1690" s="38"/>
      <c r="Y1690" s="38"/>
      <c r="Z1690" s="38"/>
      <c r="AA1690" s="38"/>
      <c r="AB1690" s="38"/>
      <c r="AC1690" s="38"/>
      <c r="AD1690" s="38"/>
      <c r="AE1690" s="38"/>
      <c r="AR1690" s="227" t="s">
        <v>258</v>
      </c>
      <c r="AT1690" s="227" t="s">
        <v>138</v>
      </c>
      <c r="AU1690" s="227" t="s">
        <v>143</v>
      </c>
      <c r="AY1690" s="17" t="s">
        <v>135</v>
      </c>
      <c r="BE1690" s="228">
        <f>IF(N1690="základní",J1690,0)</f>
        <v>0</v>
      </c>
      <c r="BF1690" s="228">
        <f>IF(N1690="snížená",J1690,0)</f>
        <v>0</v>
      </c>
      <c r="BG1690" s="228">
        <f>IF(N1690="zákl. přenesená",J1690,0)</f>
        <v>0</v>
      </c>
      <c r="BH1690" s="228">
        <f>IF(N1690="sníž. přenesená",J1690,0)</f>
        <v>0</v>
      </c>
      <c r="BI1690" s="228">
        <f>IF(N1690="nulová",J1690,0)</f>
        <v>0</v>
      </c>
      <c r="BJ1690" s="17" t="s">
        <v>143</v>
      </c>
      <c r="BK1690" s="228">
        <f>ROUND(I1690*H1690,2)</f>
        <v>0</v>
      </c>
      <c r="BL1690" s="17" t="s">
        <v>258</v>
      </c>
      <c r="BM1690" s="227" t="s">
        <v>1905</v>
      </c>
    </row>
    <row r="1691" s="13" customFormat="1">
      <c r="A1691" s="13"/>
      <c r="B1691" s="229"/>
      <c r="C1691" s="230"/>
      <c r="D1691" s="231" t="s">
        <v>145</v>
      </c>
      <c r="E1691" s="232" t="s">
        <v>1</v>
      </c>
      <c r="F1691" s="233" t="s">
        <v>1906</v>
      </c>
      <c r="G1691" s="230"/>
      <c r="H1691" s="232" t="s">
        <v>1</v>
      </c>
      <c r="I1691" s="234"/>
      <c r="J1691" s="230"/>
      <c r="K1691" s="230"/>
      <c r="L1691" s="235"/>
      <c r="M1691" s="236"/>
      <c r="N1691" s="237"/>
      <c r="O1691" s="237"/>
      <c r="P1691" s="237"/>
      <c r="Q1691" s="237"/>
      <c r="R1691" s="237"/>
      <c r="S1691" s="237"/>
      <c r="T1691" s="238"/>
      <c r="U1691" s="13"/>
      <c r="V1691" s="13"/>
      <c r="W1691" s="13"/>
      <c r="X1691" s="13"/>
      <c r="Y1691" s="13"/>
      <c r="Z1691" s="13"/>
      <c r="AA1691" s="13"/>
      <c r="AB1691" s="13"/>
      <c r="AC1691" s="13"/>
      <c r="AD1691" s="13"/>
      <c r="AE1691" s="13"/>
      <c r="AT1691" s="239" t="s">
        <v>145</v>
      </c>
      <c r="AU1691" s="239" t="s">
        <v>143</v>
      </c>
      <c r="AV1691" s="13" t="s">
        <v>81</v>
      </c>
      <c r="AW1691" s="13" t="s">
        <v>30</v>
      </c>
      <c r="AX1691" s="13" t="s">
        <v>73</v>
      </c>
      <c r="AY1691" s="239" t="s">
        <v>135</v>
      </c>
    </row>
    <row r="1692" s="13" customFormat="1">
      <c r="A1692" s="13"/>
      <c r="B1692" s="229"/>
      <c r="C1692" s="230"/>
      <c r="D1692" s="231" t="s">
        <v>145</v>
      </c>
      <c r="E1692" s="232" t="s">
        <v>1</v>
      </c>
      <c r="F1692" s="233" t="s">
        <v>182</v>
      </c>
      <c r="G1692" s="230"/>
      <c r="H1692" s="232" t="s">
        <v>1</v>
      </c>
      <c r="I1692" s="234"/>
      <c r="J1692" s="230"/>
      <c r="K1692" s="230"/>
      <c r="L1692" s="235"/>
      <c r="M1692" s="236"/>
      <c r="N1692" s="237"/>
      <c r="O1692" s="237"/>
      <c r="P1692" s="237"/>
      <c r="Q1692" s="237"/>
      <c r="R1692" s="237"/>
      <c r="S1692" s="237"/>
      <c r="T1692" s="238"/>
      <c r="U1692" s="13"/>
      <c r="V1692" s="13"/>
      <c r="W1692" s="13"/>
      <c r="X1692" s="13"/>
      <c r="Y1692" s="13"/>
      <c r="Z1692" s="13"/>
      <c r="AA1692" s="13"/>
      <c r="AB1692" s="13"/>
      <c r="AC1692" s="13"/>
      <c r="AD1692" s="13"/>
      <c r="AE1692" s="13"/>
      <c r="AT1692" s="239" t="s">
        <v>145</v>
      </c>
      <c r="AU1692" s="239" t="s">
        <v>143</v>
      </c>
      <c r="AV1692" s="13" t="s">
        <v>81</v>
      </c>
      <c r="AW1692" s="13" t="s">
        <v>30</v>
      </c>
      <c r="AX1692" s="13" t="s">
        <v>73</v>
      </c>
      <c r="AY1692" s="239" t="s">
        <v>135</v>
      </c>
    </row>
    <row r="1693" s="14" customFormat="1">
      <c r="A1693" s="14"/>
      <c r="B1693" s="240"/>
      <c r="C1693" s="241"/>
      <c r="D1693" s="231" t="s">
        <v>145</v>
      </c>
      <c r="E1693" s="242" t="s">
        <v>1</v>
      </c>
      <c r="F1693" s="243" t="s">
        <v>183</v>
      </c>
      <c r="G1693" s="241"/>
      <c r="H1693" s="244">
        <v>7.6529999999999996</v>
      </c>
      <c r="I1693" s="245"/>
      <c r="J1693" s="241"/>
      <c r="K1693" s="241"/>
      <c r="L1693" s="246"/>
      <c r="M1693" s="247"/>
      <c r="N1693" s="248"/>
      <c r="O1693" s="248"/>
      <c r="P1693" s="248"/>
      <c r="Q1693" s="248"/>
      <c r="R1693" s="248"/>
      <c r="S1693" s="248"/>
      <c r="T1693" s="249"/>
      <c r="U1693" s="14"/>
      <c r="V1693" s="14"/>
      <c r="W1693" s="14"/>
      <c r="X1693" s="14"/>
      <c r="Y1693" s="14"/>
      <c r="Z1693" s="14"/>
      <c r="AA1693" s="14"/>
      <c r="AB1693" s="14"/>
      <c r="AC1693" s="14"/>
      <c r="AD1693" s="14"/>
      <c r="AE1693" s="14"/>
      <c r="AT1693" s="250" t="s">
        <v>145</v>
      </c>
      <c r="AU1693" s="250" t="s">
        <v>143</v>
      </c>
      <c r="AV1693" s="14" t="s">
        <v>143</v>
      </c>
      <c r="AW1693" s="14" t="s">
        <v>30</v>
      </c>
      <c r="AX1693" s="14" t="s">
        <v>73</v>
      </c>
      <c r="AY1693" s="250" t="s">
        <v>135</v>
      </c>
    </row>
    <row r="1694" s="13" customFormat="1">
      <c r="A1694" s="13"/>
      <c r="B1694" s="229"/>
      <c r="C1694" s="230"/>
      <c r="D1694" s="231" t="s">
        <v>145</v>
      </c>
      <c r="E1694" s="232" t="s">
        <v>1</v>
      </c>
      <c r="F1694" s="233" t="s">
        <v>184</v>
      </c>
      <c r="G1694" s="230"/>
      <c r="H1694" s="232" t="s">
        <v>1</v>
      </c>
      <c r="I1694" s="234"/>
      <c r="J1694" s="230"/>
      <c r="K1694" s="230"/>
      <c r="L1694" s="235"/>
      <c r="M1694" s="236"/>
      <c r="N1694" s="237"/>
      <c r="O1694" s="237"/>
      <c r="P1694" s="237"/>
      <c r="Q1694" s="237"/>
      <c r="R1694" s="237"/>
      <c r="S1694" s="237"/>
      <c r="T1694" s="238"/>
      <c r="U1694" s="13"/>
      <c r="V1694" s="13"/>
      <c r="W1694" s="13"/>
      <c r="X1694" s="13"/>
      <c r="Y1694" s="13"/>
      <c r="Z1694" s="13"/>
      <c r="AA1694" s="13"/>
      <c r="AB1694" s="13"/>
      <c r="AC1694" s="13"/>
      <c r="AD1694" s="13"/>
      <c r="AE1694" s="13"/>
      <c r="AT1694" s="239" t="s">
        <v>145</v>
      </c>
      <c r="AU1694" s="239" t="s">
        <v>143</v>
      </c>
      <c r="AV1694" s="13" t="s">
        <v>81</v>
      </c>
      <c r="AW1694" s="13" t="s">
        <v>30</v>
      </c>
      <c r="AX1694" s="13" t="s">
        <v>73</v>
      </c>
      <c r="AY1694" s="239" t="s">
        <v>135</v>
      </c>
    </row>
    <row r="1695" s="14" customFormat="1">
      <c r="A1695" s="14"/>
      <c r="B1695" s="240"/>
      <c r="C1695" s="241"/>
      <c r="D1695" s="231" t="s">
        <v>145</v>
      </c>
      <c r="E1695" s="242" t="s">
        <v>1</v>
      </c>
      <c r="F1695" s="243" t="s">
        <v>185</v>
      </c>
      <c r="G1695" s="241"/>
      <c r="H1695" s="244">
        <v>2.9350000000000001</v>
      </c>
      <c r="I1695" s="245"/>
      <c r="J1695" s="241"/>
      <c r="K1695" s="241"/>
      <c r="L1695" s="246"/>
      <c r="M1695" s="247"/>
      <c r="N1695" s="248"/>
      <c r="O1695" s="248"/>
      <c r="P1695" s="248"/>
      <c r="Q1695" s="248"/>
      <c r="R1695" s="248"/>
      <c r="S1695" s="248"/>
      <c r="T1695" s="249"/>
      <c r="U1695" s="14"/>
      <c r="V1695" s="14"/>
      <c r="W1695" s="14"/>
      <c r="X1695" s="14"/>
      <c r="Y1695" s="14"/>
      <c r="Z1695" s="14"/>
      <c r="AA1695" s="14"/>
      <c r="AB1695" s="14"/>
      <c r="AC1695" s="14"/>
      <c r="AD1695" s="14"/>
      <c r="AE1695" s="14"/>
      <c r="AT1695" s="250" t="s">
        <v>145</v>
      </c>
      <c r="AU1695" s="250" t="s">
        <v>143</v>
      </c>
      <c r="AV1695" s="14" t="s">
        <v>143</v>
      </c>
      <c r="AW1695" s="14" t="s">
        <v>30</v>
      </c>
      <c r="AX1695" s="14" t="s">
        <v>73</v>
      </c>
      <c r="AY1695" s="250" t="s">
        <v>135</v>
      </c>
    </row>
    <row r="1696" s="13" customFormat="1">
      <c r="A1696" s="13"/>
      <c r="B1696" s="229"/>
      <c r="C1696" s="230"/>
      <c r="D1696" s="231" t="s">
        <v>145</v>
      </c>
      <c r="E1696" s="232" t="s">
        <v>1</v>
      </c>
      <c r="F1696" s="233" t="s">
        <v>175</v>
      </c>
      <c r="G1696" s="230"/>
      <c r="H1696" s="232" t="s">
        <v>1</v>
      </c>
      <c r="I1696" s="234"/>
      <c r="J1696" s="230"/>
      <c r="K1696" s="230"/>
      <c r="L1696" s="235"/>
      <c r="M1696" s="236"/>
      <c r="N1696" s="237"/>
      <c r="O1696" s="237"/>
      <c r="P1696" s="237"/>
      <c r="Q1696" s="237"/>
      <c r="R1696" s="237"/>
      <c r="S1696" s="237"/>
      <c r="T1696" s="238"/>
      <c r="U1696" s="13"/>
      <c r="V1696" s="13"/>
      <c r="W1696" s="13"/>
      <c r="X1696" s="13"/>
      <c r="Y1696" s="13"/>
      <c r="Z1696" s="13"/>
      <c r="AA1696" s="13"/>
      <c r="AB1696" s="13"/>
      <c r="AC1696" s="13"/>
      <c r="AD1696" s="13"/>
      <c r="AE1696" s="13"/>
      <c r="AT1696" s="239" t="s">
        <v>145</v>
      </c>
      <c r="AU1696" s="239" t="s">
        <v>143</v>
      </c>
      <c r="AV1696" s="13" t="s">
        <v>81</v>
      </c>
      <c r="AW1696" s="13" t="s">
        <v>30</v>
      </c>
      <c r="AX1696" s="13" t="s">
        <v>73</v>
      </c>
      <c r="AY1696" s="239" t="s">
        <v>135</v>
      </c>
    </row>
    <row r="1697" s="14" customFormat="1">
      <c r="A1697" s="14"/>
      <c r="B1697" s="240"/>
      <c r="C1697" s="241"/>
      <c r="D1697" s="231" t="s">
        <v>145</v>
      </c>
      <c r="E1697" s="242" t="s">
        <v>1</v>
      </c>
      <c r="F1697" s="243" t="s">
        <v>186</v>
      </c>
      <c r="G1697" s="241"/>
      <c r="H1697" s="244">
        <v>1.175</v>
      </c>
      <c r="I1697" s="245"/>
      <c r="J1697" s="241"/>
      <c r="K1697" s="241"/>
      <c r="L1697" s="246"/>
      <c r="M1697" s="247"/>
      <c r="N1697" s="248"/>
      <c r="O1697" s="248"/>
      <c r="P1697" s="248"/>
      <c r="Q1697" s="248"/>
      <c r="R1697" s="248"/>
      <c r="S1697" s="248"/>
      <c r="T1697" s="249"/>
      <c r="U1697" s="14"/>
      <c r="V1697" s="14"/>
      <c r="W1697" s="14"/>
      <c r="X1697" s="14"/>
      <c r="Y1697" s="14"/>
      <c r="Z1697" s="14"/>
      <c r="AA1697" s="14"/>
      <c r="AB1697" s="14"/>
      <c r="AC1697" s="14"/>
      <c r="AD1697" s="14"/>
      <c r="AE1697" s="14"/>
      <c r="AT1697" s="250" t="s">
        <v>145</v>
      </c>
      <c r="AU1697" s="250" t="s">
        <v>143</v>
      </c>
      <c r="AV1697" s="14" t="s">
        <v>143</v>
      </c>
      <c r="AW1697" s="14" t="s">
        <v>30</v>
      </c>
      <c r="AX1697" s="14" t="s">
        <v>73</v>
      </c>
      <c r="AY1697" s="250" t="s">
        <v>135</v>
      </c>
    </row>
    <row r="1698" s="13" customFormat="1">
      <c r="A1698" s="13"/>
      <c r="B1698" s="229"/>
      <c r="C1698" s="230"/>
      <c r="D1698" s="231" t="s">
        <v>145</v>
      </c>
      <c r="E1698" s="232" t="s">
        <v>1</v>
      </c>
      <c r="F1698" s="233" t="s">
        <v>187</v>
      </c>
      <c r="G1698" s="230"/>
      <c r="H1698" s="232" t="s">
        <v>1</v>
      </c>
      <c r="I1698" s="234"/>
      <c r="J1698" s="230"/>
      <c r="K1698" s="230"/>
      <c r="L1698" s="235"/>
      <c r="M1698" s="236"/>
      <c r="N1698" s="237"/>
      <c r="O1698" s="237"/>
      <c r="P1698" s="237"/>
      <c r="Q1698" s="237"/>
      <c r="R1698" s="237"/>
      <c r="S1698" s="237"/>
      <c r="T1698" s="238"/>
      <c r="U1698" s="13"/>
      <c r="V1698" s="13"/>
      <c r="W1698" s="13"/>
      <c r="X1698" s="13"/>
      <c r="Y1698" s="13"/>
      <c r="Z1698" s="13"/>
      <c r="AA1698" s="13"/>
      <c r="AB1698" s="13"/>
      <c r="AC1698" s="13"/>
      <c r="AD1698" s="13"/>
      <c r="AE1698" s="13"/>
      <c r="AT1698" s="239" t="s">
        <v>145</v>
      </c>
      <c r="AU1698" s="239" t="s">
        <v>143</v>
      </c>
      <c r="AV1698" s="13" t="s">
        <v>81</v>
      </c>
      <c r="AW1698" s="13" t="s">
        <v>30</v>
      </c>
      <c r="AX1698" s="13" t="s">
        <v>73</v>
      </c>
      <c r="AY1698" s="239" t="s">
        <v>135</v>
      </c>
    </row>
    <row r="1699" s="14" customFormat="1">
      <c r="A1699" s="14"/>
      <c r="B1699" s="240"/>
      <c r="C1699" s="241"/>
      <c r="D1699" s="231" t="s">
        <v>145</v>
      </c>
      <c r="E1699" s="242" t="s">
        <v>1</v>
      </c>
      <c r="F1699" s="243" t="s">
        <v>188</v>
      </c>
      <c r="G1699" s="241"/>
      <c r="H1699" s="244">
        <v>10.121</v>
      </c>
      <c r="I1699" s="245"/>
      <c r="J1699" s="241"/>
      <c r="K1699" s="241"/>
      <c r="L1699" s="246"/>
      <c r="M1699" s="247"/>
      <c r="N1699" s="248"/>
      <c r="O1699" s="248"/>
      <c r="P1699" s="248"/>
      <c r="Q1699" s="248"/>
      <c r="R1699" s="248"/>
      <c r="S1699" s="248"/>
      <c r="T1699" s="249"/>
      <c r="U1699" s="14"/>
      <c r="V1699" s="14"/>
      <c r="W1699" s="14"/>
      <c r="X1699" s="14"/>
      <c r="Y1699" s="14"/>
      <c r="Z1699" s="14"/>
      <c r="AA1699" s="14"/>
      <c r="AB1699" s="14"/>
      <c r="AC1699" s="14"/>
      <c r="AD1699" s="14"/>
      <c r="AE1699" s="14"/>
      <c r="AT1699" s="250" t="s">
        <v>145</v>
      </c>
      <c r="AU1699" s="250" t="s">
        <v>143</v>
      </c>
      <c r="AV1699" s="14" t="s">
        <v>143</v>
      </c>
      <c r="AW1699" s="14" t="s">
        <v>30</v>
      </c>
      <c r="AX1699" s="14" t="s">
        <v>73</v>
      </c>
      <c r="AY1699" s="250" t="s">
        <v>135</v>
      </c>
    </row>
    <row r="1700" s="13" customFormat="1">
      <c r="A1700" s="13"/>
      <c r="B1700" s="229"/>
      <c r="C1700" s="230"/>
      <c r="D1700" s="231" t="s">
        <v>145</v>
      </c>
      <c r="E1700" s="232" t="s">
        <v>1</v>
      </c>
      <c r="F1700" s="233" t="s">
        <v>189</v>
      </c>
      <c r="G1700" s="230"/>
      <c r="H1700" s="232" t="s">
        <v>1</v>
      </c>
      <c r="I1700" s="234"/>
      <c r="J1700" s="230"/>
      <c r="K1700" s="230"/>
      <c r="L1700" s="235"/>
      <c r="M1700" s="236"/>
      <c r="N1700" s="237"/>
      <c r="O1700" s="237"/>
      <c r="P1700" s="237"/>
      <c r="Q1700" s="237"/>
      <c r="R1700" s="237"/>
      <c r="S1700" s="237"/>
      <c r="T1700" s="238"/>
      <c r="U1700" s="13"/>
      <c r="V1700" s="13"/>
      <c r="W1700" s="13"/>
      <c r="X1700" s="13"/>
      <c r="Y1700" s="13"/>
      <c r="Z1700" s="13"/>
      <c r="AA1700" s="13"/>
      <c r="AB1700" s="13"/>
      <c r="AC1700" s="13"/>
      <c r="AD1700" s="13"/>
      <c r="AE1700" s="13"/>
      <c r="AT1700" s="239" t="s">
        <v>145</v>
      </c>
      <c r="AU1700" s="239" t="s">
        <v>143</v>
      </c>
      <c r="AV1700" s="13" t="s">
        <v>81</v>
      </c>
      <c r="AW1700" s="13" t="s">
        <v>30</v>
      </c>
      <c r="AX1700" s="13" t="s">
        <v>73</v>
      </c>
      <c r="AY1700" s="239" t="s">
        <v>135</v>
      </c>
    </row>
    <row r="1701" s="14" customFormat="1">
      <c r="A1701" s="14"/>
      <c r="B1701" s="240"/>
      <c r="C1701" s="241"/>
      <c r="D1701" s="231" t="s">
        <v>145</v>
      </c>
      <c r="E1701" s="242" t="s">
        <v>1</v>
      </c>
      <c r="F1701" s="243" t="s">
        <v>190</v>
      </c>
      <c r="G1701" s="241"/>
      <c r="H1701" s="244">
        <v>19.026</v>
      </c>
      <c r="I1701" s="245"/>
      <c r="J1701" s="241"/>
      <c r="K1701" s="241"/>
      <c r="L1701" s="246"/>
      <c r="M1701" s="247"/>
      <c r="N1701" s="248"/>
      <c r="O1701" s="248"/>
      <c r="P1701" s="248"/>
      <c r="Q1701" s="248"/>
      <c r="R1701" s="248"/>
      <c r="S1701" s="248"/>
      <c r="T1701" s="249"/>
      <c r="U1701" s="14"/>
      <c r="V1701" s="14"/>
      <c r="W1701" s="14"/>
      <c r="X1701" s="14"/>
      <c r="Y1701" s="14"/>
      <c r="Z1701" s="14"/>
      <c r="AA1701" s="14"/>
      <c r="AB1701" s="14"/>
      <c r="AC1701" s="14"/>
      <c r="AD1701" s="14"/>
      <c r="AE1701" s="14"/>
      <c r="AT1701" s="250" t="s">
        <v>145</v>
      </c>
      <c r="AU1701" s="250" t="s">
        <v>143</v>
      </c>
      <c r="AV1701" s="14" t="s">
        <v>143</v>
      </c>
      <c r="AW1701" s="14" t="s">
        <v>30</v>
      </c>
      <c r="AX1701" s="14" t="s">
        <v>73</v>
      </c>
      <c r="AY1701" s="250" t="s">
        <v>135</v>
      </c>
    </row>
    <row r="1702" s="13" customFormat="1">
      <c r="A1702" s="13"/>
      <c r="B1702" s="229"/>
      <c r="C1702" s="230"/>
      <c r="D1702" s="231" t="s">
        <v>145</v>
      </c>
      <c r="E1702" s="232" t="s">
        <v>1</v>
      </c>
      <c r="F1702" s="233" t="s">
        <v>191</v>
      </c>
      <c r="G1702" s="230"/>
      <c r="H1702" s="232" t="s">
        <v>1</v>
      </c>
      <c r="I1702" s="234"/>
      <c r="J1702" s="230"/>
      <c r="K1702" s="230"/>
      <c r="L1702" s="235"/>
      <c r="M1702" s="236"/>
      <c r="N1702" s="237"/>
      <c r="O1702" s="237"/>
      <c r="P1702" s="237"/>
      <c r="Q1702" s="237"/>
      <c r="R1702" s="237"/>
      <c r="S1702" s="237"/>
      <c r="T1702" s="238"/>
      <c r="U1702" s="13"/>
      <c r="V1702" s="13"/>
      <c r="W1702" s="13"/>
      <c r="X1702" s="13"/>
      <c r="Y1702" s="13"/>
      <c r="Z1702" s="13"/>
      <c r="AA1702" s="13"/>
      <c r="AB1702" s="13"/>
      <c r="AC1702" s="13"/>
      <c r="AD1702" s="13"/>
      <c r="AE1702" s="13"/>
      <c r="AT1702" s="239" t="s">
        <v>145</v>
      </c>
      <c r="AU1702" s="239" t="s">
        <v>143</v>
      </c>
      <c r="AV1702" s="13" t="s">
        <v>81</v>
      </c>
      <c r="AW1702" s="13" t="s">
        <v>30</v>
      </c>
      <c r="AX1702" s="13" t="s">
        <v>73</v>
      </c>
      <c r="AY1702" s="239" t="s">
        <v>135</v>
      </c>
    </row>
    <row r="1703" s="14" customFormat="1">
      <c r="A1703" s="14"/>
      <c r="B1703" s="240"/>
      <c r="C1703" s="241"/>
      <c r="D1703" s="231" t="s">
        <v>145</v>
      </c>
      <c r="E1703" s="242" t="s">
        <v>1</v>
      </c>
      <c r="F1703" s="243" t="s">
        <v>192</v>
      </c>
      <c r="G1703" s="241"/>
      <c r="H1703" s="244">
        <v>14.308</v>
      </c>
      <c r="I1703" s="245"/>
      <c r="J1703" s="241"/>
      <c r="K1703" s="241"/>
      <c r="L1703" s="246"/>
      <c r="M1703" s="247"/>
      <c r="N1703" s="248"/>
      <c r="O1703" s="248"/>
      <c r="P1703" s="248"/>
      <c r="Q1703" s="248"/>
      <c r="R1703" s="248"/>
      <c r="S1703" s="248"/>
      <c r="T1703" s="249"/>
      <c r="U1703" s="14"/>
      <c r="V1703" s="14"/>
      <c r="W1703" s="14"/>
      <c r="X1703" s="14"/>
      <c r="Y1703" s="14"/>
      <c r="Z1703" s="14"/>
      <c r="AA1703" s="14"/>
      <c r="AB1703" s="14"/>
      <c r="AC1703" s="14"/>
      <c r="AD1703" s="14"/>
      <c r="AE1703" s="14"/>
      <c r="AT1703" s="250" t="s">
        <v>145</v>
      </c>
      <c r="AU1703" s="250" t="s">
        <v>143</v>
      </c>
      <c r="AV1703" s="14" t="s">
        <v>143</v>
      </c>
      <c r="AW1703" s="14" t="s">
        <v>30</v>
      </c>
      <c r="AX1703" s="14" t="s">
        <v>73</v>
      </c>
      <c r="AY1703" s="250" t="s">
        <v>135</v>
      </c>
    </row>
    <row r="1704" s="13" customFormat="1">
      <c r="A1704" s="13"/>
      <c r="B1704" s="229"/>
      <c r="C1704" s="230"/>
      <c r="D1704" s="231" t="s">
        <v>145</v>
      </c>
      <c r="E1704" s="232" t="s">
        <v>1</v>
      </c>
      <c r="F1704" s="233" t="s">
        <v>1907</v>
      </c>
      <c r="G1704" s="230"/>
      <c r="H1704" s="232" t="s">
        <v>1</v>
      </c>
      <c r="I1704" s="234"/>
      <c r="J1704" s="230"/>
      <c r="K1704" s="230"/>
      <c r="L1704" s="235"/>
      <c r="M1704" s="236"/>
      <c r="N1704" s="237"/>
      <c r="O1704" s="237"/>
      <c r="P1704" s="237"/>
      <c r="Q1704" s="237"/>
      <c r="R1704" s="237"/>
      <c r="S1704" s="237"/>
      <c r="T1704" s="238"/>
      <c r="U1704" s="13"/>
      <c r="V1704" s="13"/>
      <c r="W1704" s="13"/>
      <c r="X1704" s="13"/>
      <c r="Y1704" s="13"/>
      <c r="Z1704" s="13"/>
      <c r="AA1704" s="13"/>
      <c r="AB1704" s="13"/>
      <c r="AC1704" s="13"/>
      <c r="AD1704" s="13"/>
      <c r="AE1704" s="13"/>
      <c r="AT1704" s="239" t="s">
        <v>145</v>
      </c>
      <c r="AU1704" s="239" t="s">
        <v>143</v>
      </c>
      <c r="AV1704" s="13" t="s">
        <v>81</v>
      </c>
      <c r="AW1704" s="13" t="s">
        <v>30</v>
      </c>
      <c r="AX1704" s="13" t="s">
        <v>73</v>
      </c>
      <c r="AY1704" s="239" t="s">
        <v>135</v>
      </c>
    </row>
    <row r="1705" s="13" customFormat="1">
      <c r="A1705" s="13"/>
      <c r="B1705" s="229"/>
      <c r="C1705" s="230"/>
      <c r="D1705" s="231" t="s">
        <v>145</v>
      </c>
      <c r="E1705" s="232" t="s">
        <v>1</v>
      </c>
      <c r="F1705" s="233" t="s">
        <v>182</v>
      </c>
      <c r="G1705" s="230"/>
      <c r="H1705" s="232" t="s">
        <v>1</v>
      </c>
      <c r="I1705" s="234"/>
      <c r="J1705" s="230"/>
      <c r="K1705" s="230"/>
      <c r="L1705" s="235"/>
      <c r="M1705" s="236"/>
      <c r="N1705" s="237"/>
      <c r="O1705" s="237"/>
      <c r="P1705" s="237"/>
      <c r="Q1705" s="237"/>
      <c r="R1705" s="237"/>
      <c r="S1705" s="237"/>
      <c r="T1705" s="238"/>
      <c r="U1705" s="13"/>
      <c r="V1705" s="13"/>
      <c r="W1705" s="13"/>
      <c r="X1705" s="13"/>
      <c r="Y1705" s="13"/>
      <c r="Z1705" s="13"/>
      <c r="AA1705" s="13"/>
      <c r="AB1705" s="13"/>
      <c r="AC1705" s="13"/>
      <c r="AD1705" s="13"/>
      <c r="AE1705" s="13"/>
      <c r="AT1705" s="239" t="s">
        <v>145</v>
      </c>
      <c r="AU1705" s="239" t="s">
        <v>143</v>
      </c>
      <c r="AV1705" s="13" t="s">
        <v>81</v>
      </c>
      <c r="AW1705" s="13" t="s">
        <v>30</v>
      </c>
      <c r="AX1705" s="13" t="s">
        <v>73</v>
      </c>
      <c r="AY1705" s="239" t="s">
        <v>135</v>
      </c>
    </row>
    <row r="1706" s="14" customFormat="1">
      <c r="A1706" s="14"/>
      <c r="B1706" s="240"/>
      <c r="C1706" s="241"/>
      <c r="D1706" s="231" t="s">
        <v>145</v>
      </c>
      <c r="E1706" s="242" t="s">
        <v>1</v>
      </c>
      <c r="F1706" s="243" t="s">
        <v>223</v>
      </c>
      <c r="G1706" s="241"/>
      <c r="H1706" s="244">
        <v>27.030999999999999</v>
      </c>
      <c r="I1706" s="245"/>
      <c r="J1706" s="241"/>
      <c r="K1706" s="241"/>
      <c r="L1706" s="246"/>
      <c r="M1706" s="247"/>
      <c r="N1706" s="248"/>
      <c r="O1706" s="248"/>
      <c r="P1706" s="248"/>
      <c r="Q1706" s="248"/>
      <c r="R1706" s="248"/>
      <c r="S1706" s="248"/>
      <c r="T1706" s="249"/>
      <c r="U1706" s="14"/>
      <c r="V1706" s="14"/>
      <c r="W1706" s="14"/>
      <c r="X1706" s="14"/>
      <c r="Y1706" s="14"/>
      <c r="Z1706" s="14"/>
      <c r="AA1706" s="14"/>
      <c r="AB1706" s="14"/>
      <c r="AC1706" s="14"/>
      <c r="AD1706" s="14"/>
      <c r="AE1706" s="14"/>
      <c r="AT1706" s="250" t="s">
        <v>145</v>
      </c>
      <c r="AU1706" s="250" t="s">
        <v>143</v>
      </c>
      <c r="AV1706" s="14" t="s">
        <v>143</v>
      </c>
      <c r="AW1706" s="14" t="s">
        <v>30</v>
      </c>
      <c r="AX1706" s="14" t="s">
        <v>73</v>
      </c>
      <c r="AY1706" s="250" t="s">
        <v>135</v>
      </c>
    </row>
    <row r="1707" s="13" customFormat="1">
      <c r="A1707" s="13"/>
      <c r="B1707" s="229"/>
      <c r="C1707" s="230"/>
      <c r="D1707" s="231" t="s">
        <v>145</v>
      </c>
      <c r="E1707" s="232" t="s">
        <v>1</v>
      </c>
      <c r="F1707" s="233" t="s">
        <v>184</v>
      </c>
      <c r="G1707" s="230"/>
      <c r="H1707" s="232" t="s">
        <v>1</v>
      </c>
      <c r="I1707" s="234"/>
      <c r="J1707" s="230"/>
      <c r="K1707" s="230"/>
      <c r="L1707" s="235"/>
      <c r="M1707" s="236"/>
      <c r="N1707" s="237"/>
      <c r="O1707" s="237"/>
      <c r="P1707" s="237"/>
      <c r="Q1707" s="237"/>
      <c r="R1707" s="237"/>
      <c r="S1707" s="237"/>
      <c r="T1707" s="238"/>
      <c r="U1707" s="13"/>
      <c r="V1707" s="13"/>
      <c r="W1707" s="13"/>
      <c r="X1707" s="13"/>
      <c r="Y1707" s="13"/>
      <c r="Z1707" s="13"/>
      <c r="AA1707" s="13"/>
      <c r="AB1707" s="13"/>
      <c r="AC1707" s="13"/>
      <c r="AD1707" s="13"/>
      <c r="AE1707" s="13"/>
      <c r="AT1707" s="239" t="s">
        <v>145</v>
      </c>
      <c r="AU1707" s="239" t="s">
        <v>143</v>
      </c>
      <c r="AV1707" s="13" t="s">
        <v>81</v>
      </c>
      <c r="AW1707" s="13" t="s">
        <v>30</v>
      </c>
      <c r="AX1707" s="13" t="s">
        <v>73</v>
      </c>
      <c r="AY1707" s="239" t="s">
        <v>135</v>
      </c>
    </row>
    <row r="1708" s="14" customFormat="1">
      <c r="A1708" s="14"/>
      <c r="B1708" s="240"/>
      <c r="C1708" s="241"/>
      <c r="D1708" s="231" t="s">
        <v>145</v>
      </c>
      <c r="E1708" s="242" t="s">
        <v>1</v>
      </c>
      <c r="F1708" s="243" t="s">
        <v>224</v>
      </c>
      <c r="G1708" s="241"/>
      <c r="H1708" s="244">
        <v>20.969000000000001</v>
      </c>
      <c r="I1708" s="245"/>
      <c r="J1708" s="241"/>
      <c r="K1708" s="241"/>
      <c r="L1708" s="246"/>
      <c r="M1708" s="247"/>
      <c r="N1708" s="248"/>
      <c r="O1708" s="248"/>
      <c r="P1708" s="248"/>
      <c r="Q1708" s="248"/>
      <c r="R1708" s="248"/>
      <c r="S1708" s="248"/>
      <c r="T1708" s="249"/>
      <c r="U1708" s="14"/>
      <c r="V1708" s="14"/>
      <c r="W1708" s="14"/>
      <c r="X1708" s="14"/>
      <c r="Y1708" s="14"/>
      <c r="Z1708" s="14"/>
      <c r="AA1708" s="14"/>
      <c r="AB1708" s="14"/>
      <c r="AC1708" s="14"/>
      <c r="AD1708" s="14"/>
      <c r="AE1708" s="14"/>
      <c r="AT1708" s="250" t="s">
        <v>145</v>
      </c>
      <c r="AU1708" s="250" t="s">
        <v>143</v>
      </c>
      <c r="AV1708" s="14" t="s">
        <v>143</v>
      </c>
      <c r="AW1708" s="14" t="s">
        <v>30</v>
      </c>
      <c r="AX1708" s="14" t="s">
        <v>73</v>
      </c>
      <c r="AY1708" s="250" t="s">
        <v>135</v>
      </c>
    </row>
    <row r="1709" s="13" customFormat="1">
      <c r="A1709" s="13"/>
      <c r="B1709" s="229"/>
      <c r="C1709" s="230"/>
      <c r="D1709" s="231" t="s">
        <v>145</v>
      </c>
      <c r="E1709" s="232" t="s">
        <v>1</v>
      </c>
      <c r="F1709" s="233" t="s">
        <v>217</v>
      </c>
      <c r="G1709" s="230"/>
      <c r="H1709" s="232" t="s">
        <v>1</v>
      </c>
      <c r="I1709" s="234"/>
      <c r="J1709" s="230"/>
      <c r="K1709" s="230"/>
      <c r="L1709" s="235"/>
      <c r="M1709" s="236"/>
      <c r="N1709" s="237"/>
      <c r="O1709" s="237"/>
      <c r="P1709" s="237"/>
      <c r="Q1709" s="237"/>
      <c r="R1709" s="237"/>
      <c r="S1709" s="237"/>
      <c r="T1709" s="238"/>
      <c r="U1709" s="13"/>
      <c r="V1709" s="13"/>
      <c r="W1709" s="13"/>
      <c r="X1709" s="13"/>
      <c r="Y1709" s="13"/>
      <c r="Z1709" s="13"/>
      <c r="AA1709" s="13"/>
      <c r="AB1709" s="13"/>
      <c r="AC1709" s="13"/>
      <c r="AD1709" s="13"/>
      <c r="AE1709" s="13"/>
      <c r="AT1709" s="239" t="s">
        <v>145</v>
      </c>
      <c r="AU1709" s="239" t="s">
        <v>143</v>
      </c>
      <c r="AV1709" s="13" t="s">
        <v>81</v>
      </c>
      <c r="AW1709" s="13" t="s">
        <v>30</v>
      </c>
      <c r="AX1709" s="13" t="s">
        <v>73</v>
      </c>
      <c r="AY1709" s="239" t="s">
        <v>135</v>
      </c>
    </row>
    <row r="1710" s="14" customFormat="1">
      <c r="A1710" s="14"/>
      <c r="B1710" s="240"/>
      <c r="C1710" s="241"/>
      <c r="D1710" s="231" t="s">
        <v>145</v>
      </c>
      <c r="E1710" s="242" t="s">
        <v>1</v>
      </c>
      <c r="F1710" s="243" t="s">
        <v>225</v>
      </c>
      <c r="G1710" s="241"/>
      <c r="H1710" s="244">
        <v>12.142</v>
      </c>
      <c r="I1710" s="245"/>
      <c r="J1710" s="241"/>
      <c r="K1710" s="241"/>
      <c r="L1710" s="246"/>
      <c r="M1710" s="247"/>
      <c r="N1710" s="248"/>
      <c r="O1710" s="248"/>
      <c r="P1710" s="248"/>
      <c r="Q1710" s="248"/>
      <c r="R1710" s="248"/>
      <c r="S1710" s="248"/>
      <c r="T1710" s="249"/>
      <c r="U1710" s="14"/>
      <c r="V1710" s="14"/>
      <c r="W1710" s="14"/>
      <c r="X1710" s="14"/>
      <c r="Y1710" s="14"/>
      <c r="Z1710" s="14"/>
      <c r="AA1710" s="14"/>
      <c r="AB1710" s="14"/>
      <c r="AC1710" s="14"/>
      <c r="AD1710" s="14"/>
      <c r="AE1710" s="14"/>
      <c r="AT1710" s="250" t="s">
        <v>145</v>
      </c>
      <c r="AU1710" s="250" t="s">
        <v>143</v>
      </c>
      <c r="AV1710" s="14" t="s">
        <v>143</v>
      </c>
      <c r="AW1710" s="14" t="s">
        <v>30</v>
      </c>
      <c r="AX1710" s="14" t="s">
        <v>73</v>
      </c>
      <c r="AY1710" s="250" t="s">
        <v>135</v>
      </c>
    </row>
    <row r="1711" s="13" customFormat="1">
      <c r="A1711" s="13"/>
      <c r="B1711" s="229"/>
      <c r="C1711" s="230"/>
      <c r="D1711" s="231" t="s">
        <v>145</v>
      </c>
      <c r="E1711" s="232" t="s">
        <v>1</v>
      </c>
      <c r="F1711" s="233" t="s">
        <v>187</v>
      </c>
      <c r="G1711" s="230"/>
      <c r="H1711" s="232" t="s">
        <v>1</v>
      </c>
      <c r="I1711" s="234"/>
      <c r="J1711" s="230"/>
      <c r="K1711" s="230"/>
      <c r="L1711" s="235"/>
      <c r="M1711" s="236"/>
      <c r="N1711" s="237"/>
      <c r="O1711" s="237"/>
      <c r="P1711" s="237"/>
      <c r="Q1711" s="237"/>
      <c r="R1711" s="237"/>
      <c r="S1711" s="237"/>
      <c r="T1711" s="238"/>
      <c r="U1711" s="13"/>
      <c r="V1711" s="13"/>
      <c r="W1711" s="13"/>
      <c r="X1711" s="13"/>
      <c r="Y1711" s="13"/>
      <c r="Z1711" s="13"/>
      <c r="AA1711" s="13"/>
      <c r="AB1711" s="13"/>
      <c r="AC1711" s="13"/>
      <c r="AD1711" s="13"/>
      <c r="AE1711" s="13"/>
      <c r="AT1711" s="239" t="s">
        <v>145</v>
      </c>
      <c r="AU1711" s="239" t="s">
        <v>143</v>
      </c>
      <c r="AV1711" s="13" t="s">
        <v>81</v>
      </c>
      <c r="AW1711" s="13" t="s">
        <v>30</v>
      </c>
      <c r="AX1711" s="13" t="s">
        <v>73</v>
      </c>
      <c r="AY1711" s="239" t="s">
        <v>135</v>
      </c>
    </row>
    <row r="1712" s="14" customFormat="1">
      <c r="A1712" s="14"/>
      <c r="B1712" s="240"/>
      <c r="C1712" s="241"/>
      <c r="D1712" s="231" t="s">
        <v>145</v>
      </c>
      <c r="E1712" s="242" t="s">
        <v>1</v>
      </c>
      <c r="F1712" s="243" t="s">
        <v>226</v>
      </c>
      <c r="G1712" s="241"/>
      <c r="H1712" s="244">
        <v>33.753999999999998</v>
      </c>
      <c r="I1712" s="245"/>
      <c r="J1712" s="241"/>
      <c r="K1712" s="241"/>
      <c r="L1712" s="246"/>
      <c r="M1712" s="247"/>
      <c r="N1712" s="248"/>
      <c r="O1712" s="248"/>
      <c r="P1712" s="248"/>
      <c r="Q1712" s="248"/>
      <c r="R1712" s="248"/>
      <c r="S1712" s="248"/>
      <c r="T1712" s="249"/>
      <c r="U1712" s="14"/>
      <c r="V1712" s="14"/>
      <c r="W1712" s="14"/>
      <c r="X1712" s="14"/>
      <c r="Y1712" s="14"/>
      <c r="Z1712" s="14"/>
      <c r="AA1712" s="14"/>
      <c r="AB1712" s="14"/>
      <c r="AC1712" s="14"/>
      <c r="AD1712" s="14"/>
      <c r="AE1712" s="14"/>
      <c r="AT1712" s="250" t="s">
        <v>145</v>
      </c>
      <c r="AU1712" s="250" t="s">
        <v>143</v>
      </c>
      <c r="AV1712" s="14" t="s">
        <v>143</v>
      </c>
      <c r="AW1712" s="14" t="s">
        <v>30</v>
      </c>
      <c r="AX1712" s="14" t="s">
        <v>73</v>
      </c>
      <c r="AY1712" s="250" t="s">
        <v>135</v>
      </c>
    </row>
    <row r="1713" s="13" customFormat="1">
      <c r="A1713" s="13"/>
      <c r="B1713" s="229"/>
      <c r="C1713" s="230"/>
      <c r="D1713" s="231" t="s">
        <v>145</v>
      </c>
      <c r="E1713" s="232" t="s">
        <v>1</v>
      </c>
      <c r="F1713" s="233" t="s">
        <v>189</v>
      </c>
      <c r="G1713" s="230"/>
      <c r="H1713" s="232" t="s">
        <v>1</v>
      </c>
      <c r="I1713" s="234"/>
      <c r="J1713" s="230"/>
      <c r="K1713" s="230"/>
      <c r="L1713" s="235"/>
      <c r="M1713" s="236"/>
      <c r="N1713" s="237"/>
      <c r="O1713" s="237"/>
      <c r="P1713" s="237"/>
      <c r="Q1713" s="237"/>
      <c r="R1713" s="237"/>
      <c r="S1713" s="237"/>
      <c r="T1713" s="238"/>
      <c r="U1713" s="13"/>
      <c r="V1713" s="13"/>
      <c r="W1713" s="13"/>
      <c r="X1713" s="13"/>
      <c r="Y1713" s="13"/>
      <c r="Z1713" s="13"/>
      <c r="AA1713" s="13"/>
      <c r="AB1713" s="13"/>
      <c r="AC1713" s="13"/>
      <c r="AD1713" s="13"/>
      <c r="AE1713" s="13"/>
      <c r="AT1713" s="239" t="s">
        <v>145</v>
      </c>
      <c r="AU1713" s="239" t="s">
        <v>143</v>
      </c>
      <c r="AV1713" s="13" t="s">
        <v>81</v>
      </c>
      <c r="AW1713" s="13" t="s">
        <v>30</v>
      </c>
      <c r="AX1713" s="13" t="s">
        <v>73</v>
      </c>
      <c r="AY1713" s="239" t="s">
        <v>135</v>
      </c>
    </row>
    <row r="1714" s="14" customFormat="1">
      <c r="A1714" s="14"/>
      <c r="B1714" s="240"/>
      <c r="C1714" s="241"/>
      <c r="D1714" s="231" t="s">
        <v>145</v>
      </c>
      <c r="E1714" s="242" t="s">
        <v>1</v>
      </c>
      <c r="F1714" s="243" t="s">
        <v>227</v>
      </c>
      <c r="G1714" s="241"/>
      <c r="H1714" s="244">
        <v>38.240000000000002</v>
      </c>
      <c r="I1714" s="245"/>
      <c r="J1714" s="241"/>
      <c r="K1714" s="241"/>
      <c r="L1714" s="246"/>
      <c r="M1714" s="247"/>
      <c r="N1714" s="248"/>
      <c r="O1714" s="248"/>
      <c r="P1714" s="248"/>
      <c r="Q1714" s="248"/>
      <c r="R1714" s="248"/>
      <c r="S1714" s="248"/>
      <c r="T1714" s="249"/>
      <c r="U1714" s="14"/>
      <c r="V1714" s="14"/>
      <c r="W1714" s="14"/>
      <c r="X1714" s="14"/>
      <c r="Y1714" s="14"/>
      <c r="Z1714" s="14"/>
      <c r="AA1714" s="14"/>
      <c r="AB1714" s="14"/>
      <c r="AC1714" s="14"/>
      <c r="AD1714" s="14"/>
      <c r="AE1714" s="14"/>
      <c r="AT1714" s="250" t="s">
        <v>145</v>
      </c>
      <c r="AU1714" s="250" t="s">
        <v>143</v>
      </c>
      <c r="AV1714" s="14" t="s">
        <v>143</v>
      </c>
      <c r="AW1714" s="14" t="s">
        <v>30</v>
      </c>
      <c r="AX1714" s="14" t="s">
        <v>73</v>
      </c>
      <c r="AY1714" s="250" t="s">
        <v>135</v>
      </c>
    </row>
    <row r="1715" s="13" customFormat="1">
      <c r="A1715" s="13"/>
      <c r="B1715" s="229"/>
      <c r="C1715" s="230"/>
      <c r="D1715" s="231" t="s">
        <v>145</v>
      </c>
      <c r="E1715" s="232" t="s">
        <v>1</v>
      </c>
      <c r="F1715" s="233" t="s">
        <v>191</v>
      </c>
      <c r="G1715" s="230"/>
      <c r="H1715" s="232" t="s">
        <v>1</v>
      </c>
      <c r="I1715" s="234"/>
      <c r="J1715" s="230"/>
      <c r="K1715" s="230"/>
      <c r="L1715" s="235"/>
      <c r="M1715" s="236"/>
      <c r="N1715" s="237"/>
      <c r="O1715" s="237"/>
      <c r="P1715" s="237"/>
      <c r="Q1715" s="237"/>
      <c r="R1715" s="237"/>
      <c r="S1715" s="237"/>
      <c r="T1715" s="238"/>
      <c r="U1715" s="13"/>
      <c r="V1715" s="13"/>
      <c r="W1715" s="13"/>
      <c r="X1715" s="13"/>
      <c r="Y1715" s="13"/>
      <c r="Z1715" s="13"/>
      <c r="AA1715" s="13"/>
      <c r="AB1715" s="13"/>
      <c r="AC1715" s="13"/>
      <c r="AD1715" s="13"/>
      <c r="AE1715" s="13"/>
      <c r="AT1715" s="239" t="s">
        <v>145</v>
      </c>
      <c r="AU1715" s="239" t="s">
        <v>143</v>
      </c>
      <c r="AV1715" s="13" t="s">
        <v>81</v>
      </c>
      <c r="AW1715" s="13" t="s">
        <v>30</v>
      </c>
      <c r="AX1715" s="13" t="s">
        <v>73</v>
      </c>
      <c r="AY1715" s="239" t="s">
        <v>135</v>
      </c>
    </row>
    <row r="1716" s="14" customFormat="1">
      <c r="A1716" s="14"/>
      <c r="B1716" s="240"/>
      <c r="C1716" s="241"/>
      <c r="D1716" s="231" t="s">
        <v>145</v>
      </c>
      <c r="E1716" s="242" t="s">
        <v>1</v>
      </c>
      <c r="F1716" s="243" t="s">
        <v>228</v>
      </c>
      <c r="G1716" s="241"/>
      <c r="H1716" s="244">
        <v>39.761000000000003</v>
      </c>
      <c r="I1716" s="245"/>
      <c r="J1716" s="241"/>
      <c r="K1716" s="241"/>
      <c r="L1716" s="246"/>
      <c r="M1716" s="247"/>
      <c r="N1716" s="248"/>
      <c r="O1716" s="248"/>
      <c r="P1716" s="248"/>
      <c r="Q1716" s="248"/>
      <c r="R1716" s="248"/>
      <c r="S1716" s="248"/>
      <c r="T1716" s="249"/>
      <c r="U1716" s="14"/>
      <c r="V1716" s="14"/>
      <c r="W1716" s="14"/>
      <c r="X1716" s="14"/>
      <c r="Y1716" s="14"/>
      <c r="Z1716" s="14"/>
      <c r="AA1716" s="14"/>
      <c r="AB1716" s="14"/>
      <c r="AC1716" s="14"/>
      <c r="AD1716" s="14"/>
      <c r="AE1716" s="14"/>
      <c r="AT1716" s="250" t="s">
        <v>145</v>
      </c>
      <c r="AU1716" s="250" t="s">
        <v>143</v>
      </c>
      <c r="AV1716" s="14" t="s">
        <v>143</v>
      </c>
      <c r="AW1716" s="14" t="s">
        <v>30</v>
      </c>
      <c r="AX1716" s="14" t="s">
        <v>73</v>
      </c>
      <c r="AY1716" s="250" t="s">
        <v>135</v>
      </c>
    </row>
    <row r="1717" s="13" customFormat="1">
      <c r="A1717" s="13"/>
      <c r="B1717" s="229"/>
      <c r="C1717" s="230"/>
      <c r="D1717" s="231" t="s">
        <v>145</v>
      </c>
      <c r="E1717" s="232" t="s">
        <v>1</v>
      </c>
      <c r="F1717" s="233" t="s">
        <v>229</v>
      </c>
      <c r="G1717" s="230"/>
      <c r="H1717" s="232" t="s">
        <v>1</v>
      </c>
      <c r="I1717" s="234"/>
      <c r="J1717" s="230"/>
      <c r="K1717" s="230"/>
      <c r="L1717" s="235"/>
      <c r="M1717" s="236"/>
      <c r="N1717" s="237"/>
      <c r="O1717" s="237"/>
      <c r="P1717" s="237"/>
      <c r="Q1717" s="237"/>
      <c r="R1717" s="237"/>
      <c r="S1717" s="237"/>
      <c r="T1717" s="238"/>
      <c r="U1717" s="13"/>
      <c r="V1717" s="13"/>
      <c r="W1717" s="13"/>
      <c r="X1717" s="13"/>
      <c r="Y1717" s="13"/>
      <c r="Z1717" s="13"/>
      <c r="AA1717" s="13"/>
      <c r="AB1717" s="13"/>
      <c r="AC1717" s="13"/>
      <c r="AD1717" s="13"/>
      <c r="AE1717" s="13"/>
      <c r="AT1717" s="239" t="s">
        <v>145</v>
      </c>
      <c r="AU1717" s="239" t="s">
        <v>143</v>
      </c>
      <c r="AV1717" s="13" t="s">
        <v>81</v>
      </c>
      <c r="AW1717" s="13" t="s">
        <v>30</v>
      </c>
      <c r="AX1717" s="13" t="s">
        <v>73</v>
      </c>
      <c r="AY1717" s="239" t="s">
        <v>135</v>
      </c>
    </row>
    <row r="1718" s="14" customFormat="1">
      <c r="A1718" s="14"/>
      <c r="B1718" s="240"/>
      <c r="C1718" s="241"/>
      <c r="D1718" s="231" t="s">
        <v>145</v>
      </c>
      <c r="E1718" s="242" t="s">
        <v>1</v>
      </c>
      <c r="F1718" s="243" t="s">
        <v>230</v>
      </c>
      <c r="G1718" s="241"/>
      <c r="H1718" s="244">
        <v>-18.878</v>
      </c>
      <c r="I1718" s="245"/>
      <c r="J1718" s="241"/>
      <c r="K1718" s="241"/>
      <c r="L1718" s="246"/>
      <c r="M1718" s="247"/>
      <c r="N1718" s="248"/>
      <c r="O1718" s="248"/>
      <c r="P1718" s="248"/>
      <c r="Q1718" s="248"/>
      <c r="R1718" s="248"/>
      <c r="S1718" s="248"/>
      <c r="T1718" s="249"/>
      <c r="U1718" s="14"/>
      <c r="V1718" s="14"/>
      <c r="W1718" s="14"/>
      <c r="X1718" s="14"/>
      <c r="Y1718" s="14"/>
      <c r="Z1718" s="14"/>
      <c r="AA1718" s="14"/>
      <c r="AB1718" s="14"/>
      <c r="AC1718" s="14"/>
      <c r="AD1718" s="14"/>
      <c r="AE1718" s="14"/>
      <c r="AT1718" s="250" t="s">
        <v>145</v>
      </c>
      <c r="AU1718" s="250" t="s">
        <v>143</v>
      </c>
      <c r="AV1718" s="14" t="s">
        <v>143</v>
      </c>
      <c r="AW1718" s="14" t="s">
        <v>30</v>
      </c>
      <c r="AX1718" s="14" t="s">
        <v>73</v>
      </c>
      <c r="AY1718" s="250" t="s">
        <v>135</v>
      </c>
    </row>
    <row r="1719" s="15" customFormat="1">
      <c r="A1719" s="15"/>
      <c r="B1719" s="251"/>
      <c r="C1719" s="252"/>
      <c r="D1719" s="231" t="s">
        <v>145</v>
      </c>
      <c r="E1719" s="253" t="s">
        <v>1</v>
      </c>
      <c r="F1719" s="254" t="s">
        <v>153</v>
      </c>
      <c r="G1719" s="252"/>
      <c r="H1719" s="255">
        <v>208.23699999999997</v>
      </c>
      <c r="I1719" s="256"/>
      <c r="J1719" s="252"/>
      <c r="K1719" s="252"/>
      <c r="L1719" s="257"/>
      <c r="M1719" s="258"/>
      <c r="N1719" s="259"/>
      <c r="O1719" s="259"/>
      <c r="P1719" s="259"/>
      <c r="Q1719" s="259"/>
      <c r="R1719" s="259"/>
      <c r="S1719" s="259"/>
      <c r="T1719" s="260"/>
      <c r="U1719" s="15"/>
      <c r="V1719" s="15"/>
      <c r="W1719" s="15"/>
      <c r="X1719" s="15"/>
      <c r="Y1719" s="15"/>
      <c r="Z1719" s="15"/>
      <c r="AA1719" s="15"/>
      <c r="AB1719" s="15"/>
      <c r="AC1719" s="15"/>
      <c r="AD1719" s="15"/>
      <c r="AE1719" s="15"/>
      <c r="AT1719" s="261" t="s">
        <v>145</v>
      </c>
      <c r="AU1719" s="261" t="s">
        <v>143</v>
      </c>
      <c r="AV1719" s="15" t="s">
        <v>142</v>
      </c>
      <c r="AW1719" s="15" t="s">
        <v>30</v>
      </c>
      <c r="AX1719" s="15" t="s">
        <v>81</v>
      </c>
      <c r="AY1719" s="261" t="s">
        <v>135</v>
      </c>
    </row>
    <row r="1720" s="2" customFormat="1" ht="24.15" customHeight="1">
      <c r="A1720" s="38"/>
      <c r="B1720" s="39"/>
      <c r="C1720" s="215" t="s">
        <v>1908</v>
      </c>
      <c r="D1720" s="215" t="s">
        <v>138</v>
      </c>
      <c r="E1720" s="216" t="s">
        <v>1909</v>
      </c>
      <c r="F1720" s="217" t="s">
        <v>1910</v>
      </c>
      <c r="G1720" s="218" t="s">
        <v>166</v>
      </c>
      <c r="H1720" s="219">
        <v>208.237</v>
      </c>
      <c r="I1720" s="220"/>
      <c r="J1720" s="221">
        <f>ROUND(I1720*H1720,2)</f>
        <v>0</v>
      </c>
      <c r="K1720" s="222"/>
      <c r="L1720" s="44"/>
      <c r="M1720" s="223" t="s">
        <v>1</v>
      </c>
      <c r="N1720" s="224" t="s">
        <v>39</v>
      </c>
      <c r="O1720" s="91"/>
      <c r="P1720" s="225">
        <f>O1720*H1720</f>
        <v>0</v>
      </c>
      <c r="Q1720" s="225">
        <v>0</v>
      </c>
      <c r="R1720" s="225">
        <f>Q1720*H1720</f>
        <v>0</v>
      </c>
      <c r="S1720" s="225">
        <v>0.00014999999999999999</v>
      </c>
      <c r="T1720" s="226">
        <f>S1720*H1720</f>
        <v>0.031235549999999997</v>
      </c>
      <c r="U1720" s="38"/>
      <c r="V1720" s="38"/>
      <c r="W1720" s="38"/>
      <c r="X1720" s="38"/>
      <c r="Y1720" s="38"/>
      <c r="Z1720" s="38"/>
      <c r="AA1720" s="38"/>
      <c r="AB1720" s="38"/>
      <c r="AC1720" s="38"/>
      <c r="AD1720" s="38"/>
      <c r="AE1720" s="38"/>
      <c r="AR1720" s="227" t="s">
        <v>258</v>
      </c>
      <c r="AT1720" s="227" t="s">
        <v>138</v>
      </c>
      <c r="AU1720" s="227" t="s">
        <v>143</v>
      </c>
      <c r="AY1720" s="17" t="s">
        <v>135</v>
      </c>
      <c r="BE1720" s="228">
        <f>IF(N1720="základní",J1720,0)</f>
        <v>0</v>
      </c>
      <c r="BF1720" s="228">
        <f>IF(N1720="snížená",J1720,0)</f>
        <v>0</v>
      </c>
      <c r="BG1720" s="228">
        <f>IF(N1720="zákl. přenesená",J1720,0)</f>
        <v>0</v>
      </c>
      <c r="BH1720" s="228">
        <f>IF(N1720="sníž. přenesená",J1720,0)</f>
        <v>0</v>
      </c>
      <c r="BI1720" s="228">
        <f>IF(N1720="nulová",J1720,0)</f>
        <v>0</v>
      </c>
      <c r="BJ1720" s="17" t="s">
        <v>143</v>
      </c>
      <c r="BK1720" s="228">
        <f>ROUND(I1720*H1720,2)</f>
        <v>0</v>
      </c>
      <c r="BL1720" s="17" t="s">
        <v>258</v>
      </c>
      <c r="BM1720" s="227" t="s">
        <v>1911</v>
      </c>
    </row>
    <row r="1721" s="13" customFormat="1">
      <c r="A1721" s="13"/>
      <c r="B1721" s="229"/>
      <c r="C1721" s="230"/>
      <c r="D1721" s="231" t="s">
        <v>145</v>
      </c>
      <c r="E1721" s="232" t="s">
        <v>1</v>
      </c>
      <c r="F1721" s="233" t="s">
        <v>1906</v>
      </c>
      <c r="G1721" s="230"/>
      <c r="H1721" s="232" t="s">
        <v>1</v>
      </c>
      <c r="I1721" s="234"/>
      <c r="J1721" s="230"/>
      <c r="K1721" s="230"/>
      <c r="L1721" s="235"/>
      <c r="M1721" s="236"/>
      <c r="N1721" s="237"/>
      <c r="O1721" s="237"/>
      <c r="P1721" s="237"/>
      <c r="Q1721" s="237"/>
      <c r="R1721" s="237"/>
      <c r="S1721" s="237"/>
      <c r="T1721" s="238"/>
      <c r="U1721" s="13"/>
      <c r="V1721" s="13"/>
      <c r="W1721" s="13"/>
      <c r="X1721" s="13"/>
      <c r="Y1721" s="13"/>
      <c r="Z1721" s="13"/>
      <c r="AA1721" s="13"/>
      <c r="AB1721" s="13"/>
      <c r="AC1721" s="13"/>
      <c r="AD1721" s="13"/>
      <c r="AE1721" s="13"/>
      <c r="AT1721" s="239" t="s">
        <v>145</v>
      </c>
      <c r="AU1721" s="239" t="s">
        <v>143</v>
      </c>
      <c r="AV1721" s="13" t="s">
        <v>81</v>
      </c>
      <c r="AW1721" s="13" t="s">
        <v>30</v>
      </c>
      <c r="AX1721" s="13" t="s">
        <v>73</v>
      </c>
      <c r="AY1721" s="239" t="s">
        <v>135</v>
      </c>
    </row>
    <row r="1722" s="13" customFormat="1">
      <c r="A1722" s="13"/>
      <c r="B1722" s="229"/>
      <c r="C1722" s="230"/>
      <c r="D1722" s="231" t="s">
        <v>145</v>
      </c>
      <c r="E1722" s="232" t="s">
        <v>1</v>
      </c>
      <c r="F1722" s="233" t="s">
        <v>182</v>
      </c>
      <c r="G1722" s="230"/>
      <c r="H1722" s="232" t="s">
        <v>1</v>
      </c>
      <c r="I1722" s="234"/>
      <c r="J1722" s="230"/>
      <c r="K1722" s="230"/>
      <c r="L1722" s="235"/>
      <c r="M1722" s="236"/>
      <c r="N1722" s="237"/>
      <c r="O1722" s="237"/>
      <c r="P1722" s="237"/>
      <c r="Q1722" s="237"/>
      <c r="R1722" s="237"/>
      <c r="S1722" s="237"/>
      <c r="T1722" s="238"/>
      <c r="U1722" s="13"/>
      <c r="V1722" s="13"/>
      <c r="W1722" s="13"/>
      <c r="X1722" s="13"/>
      <c r="Y1722" s="13"/>
      <c r="Z1722" s="13"/>
      <c r="AA1722" s="13"/>
      <c r="AB1722" s="13"/>
      <c r="AC1722" s="13"/>
      <c r="AD1722" s="13"/>
      <c r="AE1722" s="13"/>
      <c r="AT1722" s="239" t="s">
        <v>145</v>
      </c>
      <c r="AU1722" s="239" t="s">
        <v>143</v>
      </c>
      <c r="AV1722" s="13" t="s">
        <v>81</v>
      </c>
      <c r="AW1722" s="13" t="s">
        <v>30</v>
      </c>
      <c r="AX1722" s="13" t="s">
        <v>73</v>
      </c>
      <c r="AY1722" s="239" t="s">
        <v>135</v>
      </c>
    </row>
    <row r="1723" s="14" customFormat="1">
      <c r="A1723" s="14"/>
      <c r="B1723" s="240"/>
      <c r="C1723" s="241"/>
      <c r="D1723" s="231" t="s">
        <v>145</v>
      </c>
      <c r="E1723" s="242" t="s">
        <v>1</v>
      </c>
      <c r="F1723" s="243" t="s">
        <v>183</v>
      </c>
      <c r="G1723" s="241"/>
      <c r="H1723" s="244">
        <v>7.6529999999999996</v>
      </c>
      <c r="I1723" s="245"/>
      <c r="J1723" s="241"/>
      <c r="K1723" s="241"/>
      <c r="L1723" s="246"/>
      <c r="M1723" s="247"/>
      <c r="N1723" s="248"/>
      <c r="O1723" s="248"/>
      <c r="P1723" s="248"/>
      <c r="Q1723" s="248"/>
      <c r="R1723" s="248"/>
      <c r="S1723" s="248"/>
      <c r="T1723" s="249"/>
      <c r="U1723" s="14"/>
      <c r="V1723" s="14"/>
      <c r="W1723" s="14"/>
      <c r="X1723" s="14"/>
      <c r="Y1723" s="14"/>
      <c r="Z1723" s="14"/>
      <c r="AA1723" s="14"/>
      <c r="AB1723" s="14"/>
      <c r="AC1723" s="14"/>
      <c r="AD1723" s="14"/>
      <c r="AE1723" s="14"/>
      <c r="AT1723" s="250" t="s">
        <v>145</v>
      </c>
      <c r="AU1723" s="250" t="s">
        <v>143</v>
      </c>
      <c r="AV1723" s="14" t="s">
        <v>143</v>
      </c>
      <c r="AW1723" s="14" t="s">
        <v>30</v>
      </c>
      <c r="AX1723" s="14" t="s">
        <v>73</v>
      </c>
      <c r="AY1723" s="250" t="s">
        <v>135</v>
      </c>
    </row>
    <row r="1724" s="13" customFormat="1">
      <c r="A1724" s="13"/>
      <c r="B1724" s="229"/>
      <c r="C1724" s="230"/>
      <c r="D1724" s="231" t="s">
        <v>145</v>
      </c>
      <c r="E1724" s="232" t="s">
        <v>1</v>
      </c>
      <c r="F1724" s="233" t="s">
        <v>184</v>
      </c>
      <c r="G1724" s="230"/>
      <c r="H1724" s="232" t="s">
        <v>1</v>
      </c>
      <c r="I1724" s="234"/>
      <c r="J1724" s="230"/>
      <c r="K1724" s="230"/>
      <c r="L1724" s="235"/>
      <c r="M1724" s="236"/>
      <c r="N1724" s="237"/>
      <c r="O1724" s="237"/>
      <c r="P1724" s="237"/>
      <c r="Q1724" s="237"/>
      <c r="R1724" s="237"/>
      <c r="S1724" s="237"/>
      <c r="T1724" s="238"/>
      <c r="U1724" s="13"/>
      <c r="V1724" s="13"/>
      <c r="W1724" s="13"/>
      <c r="X1724" s="13"/>
      <c r="Y1724" s="13"/>
      <c r="Z1724" s="13"/>
      <c r="AA1724" s="13"/>
      <c r="AB1724" s="13"/>
      <c r="AC1724" s="13"/>
      <c r="AD1724" s="13"/>
      <c r="AE1724" s="13"/>
      <c r="AT1724" s="239" t="s">
        <v>145</v>
      </c>
      <c r="AU1724" s="239" t="s">
        <v>143</v>
      </c>
      <c r="AV1724" s="13" t="s">
        <v>81</v>
      </c>
      <c r="AW1724" s="13" t="s">
        <v>30</v>
      </c>
      <c r="AX1724" s="13" t="s">
        <v>73</v>
      </c>
      <c r="AY1724" s="239" t="s">
        <v>135</v>
      </c>
    </row>
    <row r="1725" s="14" customFormat="1">
      <c r="A1725" s="14"/>
      <c r="B1725" s="240"/>
      <c r="C1725" s="241"/>
      <c r="D1725" s="231" t="s">
        <v>145</v>
      </c>
      <c r="E1725" s="242" t="s">
        <v>1</v>
      </c>
      <c r="F1725" s="243" t="s">
        <v>185</v>
      </c>
      <c r="G1725" s="241"/>
      <c r="H1725" s="244">
        <v>2.9350000000000001</v>
      </c>
      <c r="I1725" s="245"/>
      <c r="J1725" s="241"/>
      <c r="K1725" s="241"/>
      <c r="L1725" s="246"/>
      <c r="M1725" s="247"/>
      <c r="N1725" s="248"/>
      <c r="O1725" s="248"/>
      <c r="P1725" s="248"/>
      <c r="Q1725" s="248"/>
      <c r="R1725" s="248"/>
      <c r="S1725" s="248"/>
      <c r="T1725" s="249"/>
      <c r="U1725" s="14"/>
      <c r="V1725" s="14"/>
      <c r="W1725" s="14"/>
      <c r="X1725" s="14"/>
      <c r="Y1725" s="14"/>
      <c r="Z1725" s="14"/>
      <c r="AA1725" s="14"/>
      <c r="AB1725" s="14"/>
      <c r="AC1725" s="14"/>
      <c r="AD1725" s="14"/>
      <c r="AE1725" s="14"/>
      <c r="AT1725" s="250" t="s">
        <v>145</v>
      </c>
      <c r="AU1725" s="250" t="s">
        <v>143</v>
      </c>
      <c r="AV1725" s="14" t="s">
        <v>143</v>
      </c>
      <c r="AW1725" s="14" t="s">
        <v>30</v>
      </c>
      <c r="AX1725" s="14" t="s">
        <v>73</v>
      </c>
      <c r="AY1725" s="250" t="s">
        <v>135</v>
      </c>
    </row>
    <row r="1726" s="13" customFormat="1">
      <c r="A1726" s="13"/>
      <c r="B1726" s="229"/>
      <c r="C1726" s="230"/>
      <c r="D1726" s="231" t="s">
        <v>145</v>
      </c>
      <c r="E1726" s="232" t="s">
        <v>1</v>
      </c>
      <c r="F1726" s="233" t="s">
        <v>175</v>
      </c>
      <c r="G1726" s="230"/>
      <c r="H1726" s="232" t="s">
        <v>1</v>
      </c>
      <c r="I1726" s="234"/>
      <c r="J1726" s="230"/>
      <c r="K1726" s="230"/>
      <c r="L1726" s="235"/>
      <c r="M1726" s="236"/>
      <c r="N1726" s="237"/>
      <c r="O1726" s="237"/>
      <c r="P1726" s="237"/>
      <c r="Q1726" s="237"/>
      <c r="R1726" s="237"/>
      <c r="S1726" s="237"/>
      <c r="T1726" s="238"/>
      <c r="U1726" s="13"/>
      <c r="V1726" s="13"/>
      <c r="W1726" s="13"/>
      <c r="X1726" s="13"/>
      <c r="Y1726" s="13"/>
      <c r="Z1726" s="13"/>
      <c r="AA1726" s="13"/>
      <c r="AB1726" s="13"/>
      <c r="AC1726" s="13"/>
      <c r="AD1726" s="13"/>
      <c r="AE1726" s="13"/>
      <c r="AT1726" s="239" t="s">
        <v>145</v>
      </c>
      <c r="AU1726" s="239" t="s">
        <v>143</v>
      </c>
      <c r="AV1726" s="13" t="s">
        <v>81</v>
      </c>
      <c r="AW1726" s="13" t="s">
        <v>30</v>
      </c>
      <c r="AX1726" s="13" t="s">
        <v>73</v>
      </c>
      <c r="AY1726" s="239" t="s">
        <v>135</v>
      </c>
    </row>
    <row r="1727" s="14" customFormat="1">
      <c r="A1727" s="14"/>
      <c r="B1727" s="240"/>
      <c r="C1727" s="241"/>
      <c r="D1727" s="231" t="s">
        <v>145</v>
      </c>
      <c r="E1727" s="242" t="s">
        <v>1</v>
      </c>
      <c r="F1727" s="243" t="s">
        <v>186</v>
      </c>
      <c r="G1727" s="241"/>
      <c r="H1727" s="244">
        <v>1.175</v>
      </c>
      <c r="I1727" s="245"/>
      <c r="J1727" s="241"/>
      <c r="K1727" s="241"/>
      <c r="L1727" s="246"/>
      <c r="M1727" s="247"/>
      <c r="N1727" s="248"/>
      <c r="O1727" s="248"/>
      <c r="P1727" s="248"/>
      <c r="Q1727" s="248"/>
      <c r="R1727" s="248"/>
      <c r="S1727" s="248"/>
      <c r="T1727" s="249"/>
      <c r="U1727" s="14"/>
      <c r="V1727" s="14"/>
      <c r="W1727" s="14"/>
      <c r="X1727" s="14"/>
      <c r="Y1727" s="14"/>
      <c r="Z1727" s="14"/>
      <c r="AA1727" s="14"/>
      <c r="AB1727" s="14"/>
      <c r="AC1727" s="14"/>
      <c r="AD1727" s="14"/>
      <c r="AE1727" s="14"/>
      <c r="AT1727" s="250" t="s">
        <v>145</v>
      </c>
      <c r="AU1727" s="250" t="s">
        <v>143</v>
      </c>
      <c r="AV1727" s="14" t="s">
        <v>143</v>
      </c>
      <c r="AW1727" s="14" t="s">
        <v>30</v>
      </c>
      <c r="AX1727" s="14" t="s">
        <v>73</v>
      </c>
      <c r="AY1727" s="250" t="s">
        <v>135</v>
      </c>
    </row>
    <row r="1728" s="13" customFormat="1">
      <c r="A1728" s="13"/>
      <c r="B1728" s="229"/>
      <c r="C1728" s="230"/>
      <c r="D1728" s="231" t="s">
        <v>145</v>
      </c>
      <c r="E1728" s="232" t="s">
        <v>1</v>
      </c>
      <c r="F1728" s="233" t="s">
        <v>187</v>
      </c>
      <c r="G1728" s="230"/>
      <c r="H1728" s="232" t="s">
        <v>1</v>
      </c>
      <c r="I1728" s="234"/>
      <c r="J1728" s="230"/>
      <c r="K1728" s="230"/>
      <c r="L1728" s="235"/>
      <c r="M1728" s="236"/>
      <c r="N1728" s="237"/>
      <c r="O1728" s="237"/>
      <c r="P1728" s="237"/>
      <c r="Q1728" s="237"/>
      <c r="R1728" s="237"/>
      <c r="S1728" s="237"/>
      <c r="T1728" s="238"/>
      <c r="U1728" s="13"/>
      <c r="V1728" s="13"/>
      <c r="W1728" s="13"/>
      <c r="X1728" s="13"/>
      <c r="Y1728" s="13"/>
      <c r="Z1728" s="13"/>
      <c r="AA1728" s="13"/>
      <c r="AB1728" s="13"/>
      <c r="AC1728" s="13"/>
      <c r="AD1728" s="13"/>
      <c r="AE1728" s="13"/>
      <c r="AT1728" s="239" t="s">
        <v>145</v>
      </c>
      <c r="AU1728" s="239" t="s">
        <v>143</v>
      </c>
      <c r="AV1728" s="13" t="s">
        <v>81</v>
      </c>
      <c r="AW1728" s="13" t="s">
        <v>30</v>
      </c>
      <c r="AX1728" s="13" t="s">
        <v>73</v>
      </c>
      <c r="AY1728" s="239" t="s">
        <v>135</v>
      </c>
    </row>
    <row r="1729" s="14" customFormat="1">
      <c r="A1729" s="14"/>
      <c r="B1729" s="240"/>
      <c r="C1729" s="241"/>
      <c r="D1729" s="231" t="s">
        <v>145</v>
      </c>
      <c r="E1729" s="242" t="s">
        <v>1</v>
      </c>
      <c r="F1729" s="243" t="s">
        <v>188</v>
      </c>
      <c r="G1729" s="241"/>
      <c r="H1729" s="244">
        <v>10.121</v>
      </c>
      <c r="I1729" s="245"/>
      <c r="J1729" s="241"/>
      <c r="K1729" s="241"/>
      <c r="L1729" s="246"/>
      <c r="M1729" s="247"/>
      <c r="N1729" s="248"/>
      <c r="O1729" s="248"/>
      <c r="P1729" s="248"/>
      <c r="Q1729" s="248"/>
      <c r="R1729" s="248"/>
      <c r="S1729" s="248"/>
      <c r="T1729" s="249"/>
      <c r="U1729" s="14"/>
      <c r="V1729" s="14"/>
      <c r="W1729" s="14"/>
      <c r="X1729" s="14"/>
      <c r="Y1729" s="14"/>
      <c r="Z1729" s="14"/>
      <c r="AA1729" s="14"/>
      <c r="AB1729" s="14"/>
      <c r="AC1729" s="14"/>
      <c r="AD1729" s="14"/>
      <c r="AE1729" s="14"/>
      <c r="AT1729" s="250" t="s">
        <v>145</v>
      </c>
      <c r="AU1729" s="250" t="s">
        <v>143</v>
      </c>
      <c r="AV1729" s="14" t="s">
        <v>143</v>
      </c>
      <c r="AW1729" s="14" t="s">
        <v>30</v>
      </c>
      <c r="AX1729" s="14" t="s">
        <v>73</v>
      </c>
      <c r="AY1729" s="250" t="s">
        <v>135</v>
      </c>
    </row>
    <row r="1730" s="13" customFormat="1">
      <c r="A1730" s="13"/>
      <c r="B1730" s="229"/>
      <c r="C1730" s="230"/>
      <c r="D1730" s="231" t="s">
        <v>145</v>
      </c>
      <c r="E1730" s="232" t="s">
        <v>1</v>
      </c>
      <c r="F1730" s="233" t="s">
        <v>189</v>
      </c>
      <c r="G1730" s="230"/>
      <c r="H1730" s="232" t="s">
        <v>1</v>
      </c>
      <c r="I1730" s="234"/>
      <c r="J1730" s="230"/>
      <c r="K1730" s="230"/>
      <c r="L1730" s="235"/>
      <c r="M1730" s="236"/>
      <c r="N1730" s="237"/>
      <c r="O1730" s="237"/>
      <c r="P1730" s="237"/>
      <c r="Q1730" s="237"/>
      <c r="R1730" s="237"/>
      <c r="S1730" s="237"/>
      <c r="T1730" s="238"/>
      <c r="U1730" s="13"/>
      <c r="V1730" s="13"/>
      <c r="W1730" s="13"/>
      <c r="X1730" s="13"/>
      <c r="Y1730" s="13"/>
      <c r="Z1730" s="13"/>
      <c r="AA1730" s="13"/>
      <c r="AB1730" s="13"/>
      <c r="AC1730" s="13"/>
      <c r="AD1730" s="13"/>
      <c r="AE1730" s="13"/>
      <c r="AT1730" s="239" t="s">
        <v>145</v>
      </c>
      <c r="AU1730" s="239" t="s">
        <v>143</v>
      </c>
      <c r="AV1730" s="13" t="s">
        <v>81</v>
      </c>
      <c r="AW1730" s="13" t="s">
        <v>30</v>
      </c>
      <c r="AX1730" s="13" t="s">
        <v>73</v>
      </c>
      <c r="AY1730" s="239" t="s">
        <v>135</v>
      </c>
    </row>
    <row r="1731" s="14" customFormat="1">
      <c r="A1731" s="14"/>
      <c r="B1731" s="240"/>
      <c r="C1731" s="241"/>
      <c r="D1731" s="231" t="s">
        <v>145</v>
      </c>
      <c r="E1731" s="242" t="s">
        <v>1</v>
      </c>
      <c r="F1731" s="243" t="s">
        <v>190</v>
      </c>
      <c r="G1731" s="241"/>
      <c r="H1731" s="244">
        <v>19.026</v>
      </c>
      <c r="I1731" s="245"/>
      <c r="J1731" s="241"/>
      <c r="K1731" s="241"/>
      <c r="L1731" s="246"/>
      <c r="M1731" s="247"/>
      <c r="N1731" s="248"/>
      <c r="O1731" s="248"/>
      <c r="P1731" s="248"/>
      <c r="Q1731" s="248"/>
      <c r="R1731" s="248"/>
      <c r="S1731" s="248"/>
      <c r="T1731" s="249"/>
      <c r="U1731" s="14"/>
      <c r="V1731" s="14"/>
      <c r="W1731" s="14"/>
      <c r="X1731" s="14"/>
      <c r="Y1731" s="14"/>
      <c r="Z1731" s="14"/>
      <c r="AA1731" s="14"/>
      <c r="AB1731" s="14"/>
      <c r="AC1731" s="14"/>
      <c r="AD1731" s="14"/>
      <c r="AE1731" s="14"/>
      <c r="AT1731" s="250" t="s">
        <v>145</v>
      </c>
      <c r="AU1731" s="250" t="s">
        <v>143</v>
      </c>
      <c r="AV1731" s="14" t="s">
        <v>143</v>
      </c>
      <c r="AW1731" s="14" t="s">
        <v>30</v>
      </c>
      <c r="AX1731" s="14" t="s">
        <v>73</v>
      </c>
      <c r="AY1731" s="250" t="s">
        <v>135</v>
      </c>
    </row>
    <row r="1732" s="13" customFormat="1">
      <c r="A1732" s="13"/>
      <c r="B1732" s="229"/>
      <c r="C1732" s="230"/>
      <c r="D1732" s="231" t="s">
        <v>145</v>
      </c>
      <c r="E1732" s="232" t="s">
        <v>1</v>
      </c>
      <c r="F1732" s="233" t="s">
        <v>191</v>
      </c>
      <c r="G1732" s="230"/>
      <c r="H1732" s="232" t="s">
        <v>1</v>
      </c>
      <c r="I1732" s="234"/>
      <c r="J1732" s="230"/>
      <c r="K1732" s="230"/>
      <c r="L1732" s="235"/>
      <c r="M1732" s="236"/>
      <c r="N1732" s="237"/>
      <c r="O1732" s="237"/>
      <c r="P1732" s="237"/>
      <c r="Q1732" s="237"/>
      <c r="R1732" s="237"/>
      <c r="S1732" s="237"/>
      <c r="T1732" s="238"/>
      <c r="U1732" s="13"/>
      <c r="V1732" s="13"/>
      <c r="W1732" s="13"/>
      <c r="X1732" s="13"/>
      <c r="Y1732" s="13"/>
      <c r="Z1732" s="13"/>
      <c r="AA1732" s="13"/>
      <c r="AB1732" s="13"/>
      <c r="AC1732" s="13"/>
      <c r="AD1732" s="13"/>
      <c r="AE1732" s="13"/>
      <c r="AT1732" s="239" t="s">
        <v>145</v>
      </c>
      <c r="AU1732" s="239" t="s">
        <v>143</v>
      </c>
      <c r="AV1732" s="13" t="s">
        <v>81</v>
      </c>
      <c r="AW1732" s="13" t="s">
        <v>30</v>
      </c>
      <c r="AX1732" s="13" t="s">
        <v>73</v>
      </c>
      <c r="AY1732" s="239" t="s">
        <v>135</v>
      </c>
    </row>
    <row r="1733" s="14" customFormat="1">
      <c r="A1733" s="14"/>
      <c r="B1733" s="240"/>
      <c r="C1733" s="241"/>
      <c r="D1733" s="231" t="s">
        <v>145</v>
      </c>
      <c r="E1733" s="242" t="s">
        <v>1</v>
      </c>
      <c r="F1733" s="243" t="s">
        <v>192</v>
      </c>
      <c r="G1733" s="241"/>
      <c r="H1733" s="244">
        <v>14.308</v>
      </c>
      <c r="I1733" s="245"/>
      <c r="J1733" s="241"/>
      <c r="K1733" s="241"/>
      <c r="L1733" s="246"/>
      <c r="M1733" s="247"/>
      <c r="N1733" s="248"/>
      <c r="O1733" s="248"/>
      <c r="P1733" s="248"/>
      <c r="Q1733" s="248"/>
      <c r="R1733" s="248"/>
      <c r="S1733" s="248"/>
      <c r="T1733" s="249"/>
      <c r="U1733" s="14"/>
      <c r="V1733" s="14"/>
      <c r="W1733" s="14"/>
      <c r="X1733" s="14"/>
      <c r="Y1733" s="14"/>
      <c r="Z1733" s="14"/>
      <c r="AA1733" s="14"/>
      <c r="AB1733" s="14"/>
      <c r="AC1733" s="14"/>
      <c r="AD1733" s="14"/>
      <c r="AE1733" s="14"/>
      <c r="AT1733" s="250" t="s">
        <v>145</v>
      </c>
      <c r="AU1733" s="250" t="s">
        <v>143</v>
      </c>
      <c r="AV1733" s="14" t="s">
        <v>143</v>
      </c>
      <c r="AW1733" s="14" t="s">
        <v>30</v>
      </c>
      <c r="AX1733" s="14" t="s">
        <v>73</v>
      </c>
      <c r="AY1733" s="250" t="s">
        <v>135</v>
      </c>
    </row>
    <row r="1734" s="13" customFormat="1">
      <c r="A1734" s="13"/>
      <c r="B1734" s="229"/>
      <c r="C1734" s="230"/>
      <c r="D1734" s="231" t="s">
        <v>145</v>
      </c>
      <c r="E1734" s="232" t="s">
        <v>1</v>
      </c>
      <c r="F1734" s="233" t="s">
        <v>1907</v>
      </c>
      <c r="G1734" s="230"/>
      <c r="H1734" s="232" t="s">
        <v>1</v>
      </c>
      <c r="I1734" s="234"/>
      <c r="J1734" s="230"/>
      <c r="K1734" s="230"/>
      <c r="L1734" s="235"/>
      <c r="M1734" s="236"/>
      <c r="N1734" s="237"/>
      <c r="O1734" s="237"/>
      <c r="P1734" s="237"/>
      <c r="Q1734" s="237"/>
      <c r="R1734" s="237"/>
      <c r="S1734" s="237"/>
      <c r="T1734" s="238"/>
      <c r="U1734" s="13"/>
      <c r="V1734" s="13"/>
      <c r="W1734" s="13"/>
      <c r="X1734" s="13"/>
      <c r="Y1734" s="13"/>
      <c r="Z1734" s="13"/>
      <c r="AA1734" s="13"/>
      <c r="AB1734" s="13"/>
      <c r="AC1734" s="13"/>
      <c r="AD1734" s="13"/>
      <c r="AE1734" s="13"/>
      <c r="AT1734" s="239" t="s">
        <v>145</v>
      </c>
      <c r="AU1734" s="239" t="s">
        <v>143</v>
      </c>
      <c r="AV1734" s="13" t="s">
        <v>81</v>
      </c>
      <c r="AW1734" s="13" t="s">
        <v>30</v>
      </c>
      <c r="AX1734" s="13" t="s">
        <v>73</v>
      </c>
      <c r="AY1734" s="239" t="s">
        <v>135</v>
      </c>
    </row>
    <row r="1735" s="13" customFormat="1">
      <c r="A1735" s="13"/>
      <c r="B1735" s="229"/>
      <c r="C1735" s="230"/>
      <c r="D1735" s="231" t="s">
        <v>145</v>
      </c>
      <c r="E1735" s="232" t="s">
        <v>1</v>
      </c>
      <c r="F1735" s="233" t="s">
        <v>182</v>
      </c>
      <c r="G1735" s="230"/>
      <c r="H1735" s="232" t="s">
        <v>1</v>
      </c>
      <c r="I1735" s="234"/>
      <c r="J1735" s="230"/>
      <c r="K1735" s="230"/>
      <c r="L1735" s="235"/>
      <c r="M1735" s="236"/>
      <c r="N1735" s="237"/>
      <c r="O1735" s="237"/>
      <c r="P1735" s="237"/>
      <c r="Q1735" s="237"/>
      <c r="R1735" s="237"/>
      <c r="S1735" s="237"/>
      <c r="T1735" s="238"/>
      <c r="U1735" s="13"/>
      <c r="V1735" s="13"/>
      <c r="W1735" s="13"/>
      <c r="X1735" s="13"/>
      <c r="Y1735" s="13"/>
      <c r="Z1735" s="13"/>
      <c r="AA1735" s="13"/>
      <c r="AB1735" s="13"/>
      <c r="AC1735" s="13"/>
      <c r="AD1735" s="13"/>
      <c r="AE1735" s="13"/>
      <c r="AT1735" s="239" t="s">
        <v>145</v>
      </c>
      <c r="AU1735" s="239" t="s">
        <v>143</v>
      </c>
      <c r="AV1735" s="13" t="s">
        <v>81</v>
      </c>
      <c r="AW1735" s="13" t="s">
        <v>30</v>
      </c>
      <c r="AX1735" s="13" t="s">
        <v>73</v>
      </c>
      <c r="AY1735" s="239" t="s">
        <v>135</v>
      </c>
    </row>
    <row r="1736" s="14" customFormat="1">
      <c r="A1736" s="14"/>
      <c r="B1736" s="240"/>
      <c r="C1736" s="241"/>
      <c r="D1736" s="231" t="s">
        <v>145</v>
      </c>
      <c r="E1736" s="242" t="s">
        <v>1</v>
      </c>
      <c r="F1736" s="243" t="s">
        <v>223</v>
      </c>
      <c r="G1736" s="241"/>
      <c r="H1736" s="244">
        <v>27.030999999999999</v>
      </c>
      <c r="I1736" s="245"/>
      <c r="J1736" s="241"/>
      <c r="K1736" s="241"/>
      <c r="L1736" s="246"/>
      <c r="M1736" s="247"/>
      <c r="N1736" s="248"/>
      <c r="O1736" s="248"/>
      <c r="P1736" s="248"/>
      <c r="Q1736" s="248"/>
      <c r="R1736" s="248"/>
      <c r="S1736" s="248"/>
      <c r="T1736" s="249"/>
      <c r="U1736" s="14"/>
      <c r="V1736" s="14"/>
      <c r="W1736" s="14"/>
      <c r="X1736" s="14"/>
      <c r="Y1736" s="14"/>
      <c r="Z1736" s="14"/>
      <c r="AA1736" s="14"/>
      <c r="AB1736" s="14"/>
      <c r="AC1736" s="14"/>
      <c r="AD1736" s="14"/>
      <c r="AE1736" s="14"/>
      <c r="AT1736" s="250" t="s">
        <v>145</v>
      </c>
      <c r="AU1736" s="250" t="s">
        <v>143</v>
      </c>
      <c r="AV1736" s="14" t="s">
        <v>143</v>
      </c>
      <c r="AW1736" s="14" t="s">
        <v>30</v>
      </c>
      <c r="AX1736" s="14" t="s">
        <v>73</v>
      </c>
      <c r="AY1736" s="250" t="s">
        <v>135</v>
      </c>
    </row>
    <row r="1737" s="13" customFormat="1">
      <c r="A1737" s="13"/>
      <c r="B1737" s="229"/>
      <c r="C1737" s="230"/>
      <c r="D1737" s="231" t="s">
        <v>145</v>
      </c>
      <c r="E1737" s="232" t="s">
        <v>1</v>
      </c>
      <c r="F1737" s="233" t="s">
        <v>184</v>
      </c>
      <c r="G1737" s="230"/>
      <c r="H1737" s="232" t="s">
        <v>1</v>
      </c>
      <c r="I1737" s="234"/>
      <c r="J1737" s="230"/>
      <c r="K1737" s="230"/>
      <c r="L1737" s="235"/>
      <c r="M1737" s="236"/>
      <c r="N1737" s="237"/>
      <c r="O1737" s="237"/>
      <c r="P1737" s="237"/>
      <c r="Q1737" s="237"/>
      <c r="R1737" s="237"/>
      <c r="S1737" s="237"/>
      <c r="T1737" s="238"/>
      <c r="U1737" s="13"/>
      <c r="V1737" s="13"/>
      <c r="W1737" s="13"/>
      <c r="X1737" s="13"/>
      <c r="Y1737" s="13"/>
      <c r="Z1737" s="13"/>
      <c r="AA1737" s="13"/>
      <c r="AB1737" s="13"/>
      <c r="AC1737" s="13"/>
      <c r="AD1737" s="13"/>
      <c r="AE1737" s="13"/>
      <c r="AT1737" s="239" t="s">
        <v>145</v>
      </c>
      <c r="AU1737" s="239" t="s">
        <v>143</v>
      </c>
      <c r="AV1737" s="13" t="s">
        <v>81</v>
      </c>
      <c r="AW1737" s="13" t="s">
        <v>30</v>
      </c>
      <c r="AX1737" s="13" t="s">
        <v>73</v>
      </c>
      <c r="AY1737" s="239" t="s">
        <v>135</v>
      </c>
    </row>
    <row r="1738" s="14" customFormat="1">
      <c r="A1738" s="14"/>
      <c r="B1738" s="240"/>
      <c r="C1738" s="241"/>
      <c r="D1738" s="231" t="s">
        <v>145</v>
      </c>
      <c r="E1738" s="242" t="s">
        <v>1</v>
      </c>
      <c r="F1738" s="243" t="s">
        <v>224</v>
      </c>
      <c r="G1738" s="241"/>
      <c r="H1738" s="244">
        <v>20.969000000000001</v>
      </c>
      <c r="I1738" s="245"/>
      <c r="J1738" s="241"/>
      <c r="K1738" s="241"/>
      <c r="L1738" s="246"/>
      <c r="M1738" s="247"/>
      <c r="N1738" s="248"/>
      <c r="O1738" s="248"/>
      <c r="P1738" s="248"/>
      <c r="Q1738" s="248"/>
      <c r="R1738" s="248"/>
      <c r="S1738" s="248"/>
      <c r="T1738" s="249"/>
      <c r="U1738" s="14"/>
      <c r="V1738" s="14"/>
      <c r="W1738" s="14"/>
      <c r="X1738" s="14"/>
      <c r="Y1738" s="14"/>
      <c r="Z1738" s="14"/>
      <c r="AA1738" s="14"/>
      <c r="AB1738" s="14"/>
      <c r="AC1738" s="14"/>
      <c r="AD1738" s="14"/>
      <c r="AE1738" s="14"/>
      <c r="AT1738" s="250" t="s">
        <v>145</v>
      </c>
      <c r="AU1738" s="250" t="s">
        <v>143</v>
      </c>
      <c r="AV1738" s="14" t="s">
        <v>143</v>
      </c>
      <c r="AW1738" s="14" t="s">
        <v>30</v>
      </c>
      <c r="AX1738" s="14" t="s">
        <v>73</v>
      </c>
      <c r="AY1738" s="250" t="s">
        <v>135</v>
      </c>
    </row>
    <row r="1739" s="13" customFormat="1">
      <c r="A1739" s="13"/>
      <c r="B1739" s="229"/>
      <c r="C1739" s="230"/>
      <c r="D1739" s="231" t="s">
        <v>145</v>
      </c>
      <c r="E1739" s="232" t="s">
        <v>1</v>
      </c>
      <c r="F1739" s="233" t="s">
        <v>217</v>
      </c>
      <c r="G1739" s="230"/>
      <c r="H1739" s="232" t="s">
        <v>1</v>
      </c>
      <c r="I1739" s="234"/>
      <c r="J1739" s="230"/>
      <c r="K1739" s="230"/>
      <c r="L1739" s="235"/>
      <c r="M1739" s="236"/>
      <c r="N1739" s="237"/>
      <c r="O1739" s="237"/>
      <c r="P1739" s="237"/>
      <c r="Q1739" s="237"/>
      <c r="R1739" s="237"/>
      <c r="S1739" s="237"/>
      <c r="T1739" s="238"/>
      <c r="U1739" s="13"/>
      <c r="V1739" s="13"/>
      <c r="W1739" s="13"/>
      <c r="X1739" s="13"/>
      <c r="Y1739" s="13"/>
      <c r="Z1739" s="13"/>
      <c r="AA1739" s="13"/>
      <c r="AB1739" s="13"/>
      <c r="AC1739" s="13"/>
      <c r="AD1739" s="13"/>
      <c r="AE1739" s="13"/>
      <c r="AT1739" s="239" t="s">
        <v>145</v>
      </c>
      <c r="AU1739" s="239" t="s">
        <v>143</v>
      </c>
      <c r="AV1739" s="13" t="s">
        <v>81</v>
      </c>
      <c r="AW1739" s="13" t="s">
        <v>30</v>
      </c>
      <c r="AX1739" s="13" t="s">
        <v>73</v>
      </c>
      <c r="AY1739" s="239" t="s">
        <v>135</v>
      </c>
    </row>
    <row r="1740" s="14" customFormat="1">
      <c r="A1740" s="14"/>
      <c r="B1740" s="240"/>
      <c r="C1740" s="241"/>
      <c r="D1740" s="231" t="s">
        <v>145</v>
      </c>
      <c r="E1740" s="242" t="s">
        <v>1</v>
      </c>
      <c r="F1740" s="243" t="s">
        <v>225</v>
      </c>
      <c r="G1740" s="241"/>
      <c r="H1740" s="244">
        <v>12.142</v>
      </c>
      <c r="I1740" s="245"/>
      <c r="J1740" s="241"/>
      <c r="K1740" s="241"/>
      <c r="L1740" s="246"/>
      <c r="M1740" s="247"/>
      <c r="N1740" s="248"/>
      <c r="O1740" s="248"/>
      <c r="P1740" s="248"/>
      <c r="Q1740" s="248"/>
      <c r="R1740" s="248"/>
      <c r="S1740" s="248"/>
      <c r="T1740" s="249"/>
      <c r="U1740" s="14"/>
      <c r="V1740" s="14"/>
      <c r="W1740" s="14"/>
      <c r="X1740" s="14"/>
      <c r="Y1740" s="14"/>
      <c r="Z1740" s="14"/>
      <c r="AA1740" s="14"/>
      <c r="AB1740" s="14"/>
      <c r="AC1740" s="14"/>
      <c r="AD1740" s="14"/>
      <c r="AE1740" s="14"/>
      <c r="AT1740" s="250" t="s">
        <v>145</v>
      </c>
      <c r="AU1740" s="250" t="s">
        <v>143</v>
      </c>
      <c r="AV1740" s="14" t="s">
        <v>143</v>
      </c>
      <c r="AW1740" s="14" t="s">
        <v>30</v>
      </c>
      <c r="AX1740" s="14" t="s">
        <v>73</v>
      </c>
      <c r="AY1740" s="250" t="s">
        <v>135</v>
      </c>
    </row>
    <row r="1741" s="13" customFormat="1">
      <c r="A1741" s="13"/>
      <c r="B1741" s="229"/>
      <c r="C1741" s="230"/>
      <c r="D1741" s="231" t="s">
        <v>145</v>
      </c>
      <c r="E1741" s="232" t="s">
        <v>1</v>
      </c>
      <c r="F1741" s="233" t="s">
        <v>187</v>
      </c>
      <c r="G1741" s="230"/>
      <c r="H1741" s="232" t="s">
        <v>1</v>
      </c>
      <c r="I1741" s="234"/>
      <c r="J1741" s="230"/>
      <c r="K1741" s="230"/>
      <c r="L1741" s="235"/>
      <c r="M1741" s="236"/>
      <c r="N1741" s="237"/>
      <c r="O1741" s="237"/>
      <c r="P1741" s="237"/>
      <c r="Q1741" s="237"/>
      <c r="R1741" s="237"/>
      <c r="S1741" s="237"/>
      <c r="T1741" s="238"/>
      <c r="U1741" s="13"/>
      <c r="V1741" s="13"/>
      <c r="W1741" s="13"/>
      <c r="X1741" s="13"/>
      <c r="Y1741" s="13"/>
      <c r="Z1741" s="13"/>
      <c r="AA1741" s="13"/>
      <c r="AB1741" s="13"/>
      <c r="AC1741" s="13"/>
      <c r="AD1741" s="13"/>
      <c r="AE1741" s="13"/>
      <c r="AT1741" s="239" t="s">
        <v>145</v>
      </c>
      <c r="AU1741" s="239" t="s">
        <v>143</v>
      </c>
      <c r="AV1741" s="13" t="s">
        <v>81</v>
      </c>
      <c r="AW1741" s="13" t="s">
        <v>30</v>
      </c>
      <c r="AX1741" s="13" t="s">
        <v>73</v>
      </c>
      <c r="AY1741" s="239" t="s">
        <v>135</v>
      </c>
    </row>
    <row r="1742" s="14" customFormat="1">
      <c r="A1742" s="14"/>
      <c r="B1742" s="240"/>
      <c r="C1742" s="241"/>
      <c r="D1742" s="231" t="s">
        <v>145</v>
      </c>
      <c r="E1742" s="242" t="s">
        <v>1</v>
      </c>
      <c r="F1742" s="243" t="s">
        <v>226</v>
      </c>
      <c r="G1742" s="241"/>
      <c r="H1742" s="244">
        <v>33.753999999999998</v>
      </c>
      <c r="I1742" s="245"/>
      <c r="J1742" s="241"/>
      <c r="K1742" s="241"/>
      <c r="L1742" s="246"/>
      <c r="M1742" s="247"/>
      <c r="N1742" s="248"/>
      <c r="O1742" s="248"/>
      <c r="P1742" s="248"/>
      <c r="Q1742" s="248"/>
      <c r="R1742" s="248"/>
      <c r="S1742" s="248"/>
      <c r="T1742" s="249"/>
      <c r="U1742" s="14"/>
      <c r="V1742" s="14"/>
      <c r="W1742" s="14"/>
      <c r="X1742" s="14"/>
      <c r="Y1742" s="14"/>
      <c r="Z1742" s="14"/>
      <c r="AA1742" s="14"/>
      <c r="AB1742" s="14"/>
      <c r="AC1742" s="14"/>
      <c r="AD1742" s="14"/>
      <c r="AE1742" s="14"/>
      <c r="AT1742" s="250" t="s">
        <v>145</v>
      </c>
      <c r="AU1742" s="250" t="s">
        <v>143</v>
      </c>
      <c r="AV1742" s="14" t="s">
        <v>143</v>
      </c>
      <c r="AW1742" s="14" t="s">
        <v>30</v>
      </c>
      <c r="AX1742" s="14" t="s">
        <v>73</v>
      </c>
      <c r="AY1742" s="250" t="s">
        <v>135</v>
      </c>
    </row>
    <row r="1743" s="13" customFormat="1">
      <c r="A1743" s="13"/>
      <c r="B1743" s="229"/>
      <c r="C1743" s="230"/>
      <c r="D1743" s="231" t="s">
        <v>145</v>
      </c>
      <c r="E1743" s="232" t="s">
        <v>1</v>
      </c>
      <c r="F1743" s="233" t="s">
        <v>189</v>
      </c>
      <c r="G1743" s="230"/>
      <c r="H1743" s="232" t="s">
        <v>1</v>
      </c>
      <c r="I1743" s="234"/>
      <c r="J1743" s="230"/>
      <c r="K1743" s="230"/>
      <c r="L1743" s="235"/>
      <c r="M1743" s="236"/>
      <c r="N1743" s="237"/>
      <c r="O1743" s="237"/>
      <c r="P1743" s="237"/>
      <c r="Q1743" s="237"/>
      <c r="R1743" s="237"/>
      <c r="S1743" s="237"/>
      <c r="T1743" s="238"/>
      <c r="U1743" s="13"/>
      <c r="V1743" s="13"/>
      <c r="W1743" s="13"/>
      <c r="X1743" s="13"/>
      <c r="Y1743" s="13"/>
      <c r="Z1743" s="13"/>
      <c r="AA1743" s="13"/>
      <c r="AB1743" s="13"/>
      <c r="AC1743" s="13"/>
      <c r="AD1743" s="13"/>
      <c r="AE1743" s="13"/>
      <c r="AT1743" s="239" t="s">
        <v>145</v>
      </c>
      <c r="AU1743" s="239" t="s">
        <v>143</v>
      </c>
      <c r="AV1743" s="13" t="s">
        <v>81</v>
      </c>
      <c r="AW1743" s="13" t="s">
        <v>30</v>
      </c>
      <c r="AX1743" s="13" t="s">
        <v>73</v>
      </c>
      <c r="AY1743" s="239" t="s">
        <v>135</v>
      </c>
    </row>
    <row r="1744" s="14" customFormat="1">
      <c r="A1744" s="14"/>
      <c r="B1744" s="240"/>
      <c r="C1744" s="241"/>
      <c r="D1744" s="231" t="s">
        <v>145</v>
      </c>
      <c r="E1744" s="242" t="s">
        <v>1</v>
      </c>
      <c r="F1744" s="243" t="s">
        <v>227</v>
      </c>
      <c r="G1744" s="241"/>
      <c r="H1744" s="244">
        <v>38.240000000000002</v>
      </c>
      <c r="I1744" s="245"/>
      <c r="J1744" s="241"/>
      <c r="K1744" s="241"/>
      <c r="L1744" s="246"/>
      <c r="M1744" s="247"/>
      <c r="N1744" s="248"/>
      <c r="O1744" s="248"/>
      <c r="P1744" s="248"/>
      <c r="Q1744" s="248"/>
      <c r="R1744" s="248"/>
      <c r="S1744" s="248"/>
      <c r="T1744" s="249"/>
      <c r="U1744" s="14"/>
      <c r="V1744" s="14"/>
      <c r="W1744" s="14"/>
      <c r="X1744" s="14"/>
      <c r="Y1744" s="14"/>
      <c r="Z1744" s="14"/>
      <c r="AA1744" s="14"/>
      <c r="AB1744" s="14"/>
      <c r="AC1744" s="14"/>
      <c r="AD1744" s="14"/>
      <c r="AE1744" s="14"/>
      <c r="AT1744" s="250" t="s">
        <v>145</v>
      </c>
      <c r="AU1744" s="250" t="s">
        <v>143</v>
      </c>
      <c r="AV1744" s="14" t="s">
        <v>143</v>
      </c>
      <c r="AW1744" s="14" t="s">
        <v>30</v>
      </c>
      <c r="AX1744" s="14" t="s">
        <v>73</v>
      </c>
      <c r="AY1744" s="250" t="s">
        <v>135</v>
      </c>
    </row>
    <row r="1745" s="13" customFormat="1">
      <c r="A1745" s="13"/>
      <c r="B1745" s="229"/>
      <c r="C1745" s="230"/>
      <c r="D1745" s="231" t="s">
        <v>145</v>
      </c>
      <c r="E1745" s="232" t="s">
        <v>1</v>
      </c>
      <c r="F1745" s="233" t="s">
        <v>191</v>
      </c>
      <c r="G1745" s="230"/>
      <c r="H1745" s="232" t="s">
        <v>1</v>
      </c>
      <c r="I1745" s="234"/>
      <c r="J1745" s="230"/>
      <c r="K1745" s="230"/>
      <c r="L1745" s="235"/>
      <c r="M1745" s="236"/>
      <c r="N1745" s="237"/>
      <c r="O1745" s="237"/>
      <c r="P1745" s="237"/>
      <c r="Q1745" s="237"/>
      <c r="R1745" s="237"/>
      <c r="S1745" s="237"/>
      <c r="T1745" s="238"/>
      <c r="U1745" s="13"/>
      <c r="V1745" s="13"/>
      <c r="W1745" s="13"/>
      <c r="X1745" s="13"/>
      <c r="Y1745" s="13"/>
      <c r="Z1745" s="13"/>
      <c r="AA1745" s="13"/>
      <c r="AB1745" s="13"/>
      <c r="AC1745" s="13"/>
      <c r="AD1745" s="13"/>
      <c r="AE1745" s="13"/>
      <c r="AT1745" s="239" t="s">
        <v>145</v>
      </c>
      <c r="AU1745" s="239" t="s">
        <v>143</v>
      </c>
      <c r="AV1745" s="13" t="s">
        <v>81</v>
      </c>
      <c r="AW1745" s="13" t="s">
        <v>30</v>
      </c>
      <c r="AX1745" s="13" t="s">
        <v>73</v>
      </c>
      <c r="AY1745" s="239" t="s">
        <v>135</v>
      </c>
    </row>
    <row r="1746" s="14" customFormat="1">
      <c r="A1746" s="14"/>
      <c r="B1746" s="240"/>
      <c r="C1746" s="241"/>
      <c r="D1746" s="231" t="s">
        <v>145</v>
      </c>
      <c r="E1746" s="242" t="s">
        <v>1</v>
      </c>
      <c r="F1746" s="243" t="s">
        <v>228</v>
      </c>
      <c r="G1746" s="241"/>
      <c r="H1746" s="244">
        <v>39.761000000000003</v>
      </c>
      <c r="I1746" s="245"/>
      <c r="J1746" s="241"/>
      <c r="K1746" s="241"/>
      <c r="L1746" s="246"/>
      <c r="M1746" s="247"/>
      <c r="N1746" s="248"/>
      <c r="O1746" s="248"/>
      <c r="P1746" s="248"/>
      <c r="Q1746" s="248"/>
      <c r="R1746" s="248"/>
      <c r="S1746" s="248"/>
      <c r="T1746" s="249"/>
      <c r="U1746" s="14"/>
      <c r="V1746" s="14"/>
      <c r="W1746" s="14"/>
      <c r="X1746" s="14"/>
      <c r="Y1746" s="14"/>
      <c r="Z1746" s="14"/>
      <c r="AA1746" s="14"/>
      <c r="AB1746" s="14"/>
      <c r="AC1746" s="14"/>
      <c r="AD1746" s="14"/>
      <c r="AE1746" s="14"/>
      <c r="AT1746" s="250" t="s">
        <v>145</v>
      </c>
      <c r="AU1746" s="250" t="s">
        <v>143</v>
      </c>
      <c r="AV1746" s="14" t="s">
        <v>143</v>
      </c>
      <c r="AW1746" s="14" t="s">
        <v>30</v>
      </c>
      <c r="AX1746" s="14" t="s">
        <v>73</v>
      </c>
      <c r="AY1746" s="250" t="s">
        <v>135</v>
      </c>
    </row>
    <row r="1747" s="13" customFormat="1">
      <c r="A1747" s="13"/>
      <c r="B1747" s="229"/>
      <c r="C1747" s="230"/>
      <c r="D1747" s="231" t="s">
        <v>145</v>
      </c>
      <c r="E1747" s="232" t="s">
        <v>1</v>
      </c>
      <c r="F1747" s="233" t="s">
        <v>229</v>
      </c>
      <c r="G1747" s="230"/>
      <c r="H1747" s="232" t="s">
        <v>1</v>
      </c>
      <c r="I1747" s="234"/>
      <c r="J1747" s="230"/>
      <c r="K1747" s="230"/>
      <c r="L1747" s="235"/>
      <c r="M1747" s="236"/>
      <c r="N1747" s="237"/>
      <c r="O1747" s="237"/>
      <c r="P1747" s="237"/>
      <c r="Q1747" s="237"/>
      <c r="R1747" s="237"/>
      <c r="S1747" s="237"/>
      <c r="T1747" s="238"/>
      <c r="U1747" s="13"/>
      <c r="V1747" s="13"/>
      <c r="W1747" s="13"/>
      <c r="X1747" s="13"/>
      <c r="Y1747" s="13"/>
      <c r="Z1747" s="13"/>
      <c r="AA1747" s="13"/>
      <c r="AB1747" s="13"/>
      <c r="AC1747" s="13"/>
      <c r="AD1747" s="13"/>
      <c r="AE1747" s="13"/>
      <c r="AT1747" s="239" t="s">
        <v>145</v>
      </c>
      <c r="AU1747" s="239" t="s">
        <v>143</v>
      </c>
      <c r="AV1747" s="13" t="s">
        <v>81</v>
      </c>
      <c r="AW1747" s="13" t="s">
        <v>30</v>
      </c>
      <c r="AX1747" s="13" t="s">
        <v>73</v>
      </c>
      <c r="AY1747" s="239" t="s">
        <v>135</v>
      </c>
    </row>
    <row r="1748" s="14" customFormat="1">
      <c r="A1748" s="14"/>
      <c r="B1748" s="240"/>
      <c r="C1748" s="241"/>
      <c r="D1748" s="231" t="s">
        <v>145</v>
      </c>
      <c r="E1748" s="242" t="s">
        <v>1</v>
      </c>
      <c r="F1748" s="243" t="s">
        <v>230</v>
      </c>
      <c r="G1748" s="241"/>
      <c r="H1748" s="244">
        <v>-18.878</v>
      </c>
      <c r="I1748" s="245"/>
      <c r="J1748" s="241"/>
      <c r="K1748" s="241"/>
      <c r="L1748" s="246"/>
      <c r="M1748" s="247"/>
      <c r="N1748" s="248"/>
      <c r="O1748" s="248"/>
      <c r="P1748" s="248"/>
      <c r="Q1748" s="248"/>
      <c r="R1748" s="248"/>
      <c r="S1748" s="248"/>
      <c r="T1748" s="249"/>
      <c r="U1748" s="14"/>
      <c r="V1748" s="14"/>
      <c r="W1748" s="14"/>
      <c r="X1748" s="14"/>
      <c r="Y1748" s="14"/>
      <c r="Z1748" s="14"/>
      <c r="AA1748" s="14"/>
      <c r="AB1748" s="14"/>
      <c r="AC1748" s="14"/>
      <c r="AD1748" s="14"/>
      <c r="AE1748" s="14"/>
      <c r="AT1748" s="250" t="s">
        <v>145</v>
      </c>
      <c r="AU1748" s="250" t="s">
        <v>143</v>
      </c>
      <c r="AV1748" s="14" t="s">
        <v>143</v>
      </c>
      <c r="AW1748" s="14" t="s">
        <v>30</v>
      </c>
      <c r="AX1748" s="14" t="s">
        <v>73</v>
      </c>
      <c r="AY1748" s="250" t="s">
        <v>135</v>
      </c>
    </row>
    <row r="1749" s="15" customFormat="1">
      <c r="A1749" s="15"/>
      <c r="B1749" s="251"/>
      <c r="C1749" s="252"/>
      <c r="D1749" s="231" t="s">
        <v>145</v>
      </c>
      <c r="E1749" s="253" t="s">
        <v>1</v>
      </c>
      <c r="F1749" s="254" t="s">
        <v>153</v>
      </c>
      <c r="G1749" s="252"/>
      <c r="H1749" s="255">
        <v>208.23699999999997</v>
      </c>
      <c r="I1749" s="256"/>
      <c r="J1749" s="252"/>
      <c r="K1749" s="252"/>
      <c r="L1749" s="257"/>
      <c r="M1749" s="258"/>
      <c r="N1749" s="259"/>
      <c r="O1749" s="259"/>
      <c r="P1749" s="259"/>
      <c r="Q1749" s="259"/>
      <c r="R1749" s="259"/>
      <c r="S1749" s="259"/>
      <c r="T1749" s="260"/>
      <c r="U1749" s="15"/>
      <c r="V1749" s="15"/>
      <c r="W1749" s="15"/>
      <c r="X1749" s="15"/>
      <c r="Y1749" s="15"/>
      <c r="Z1749" s="15"/>
      <c r="AA1749" s="15"/>
      <c r="AB1749" s="15"/>
      <c r="AC1749" s="15"/>
      <c r="AD1749" s="15"/>
      <c r="AE1749" s="15"/>
      <c r="AT1749" s="261" t="s">
        <v>145</v>
      </c>
      <c r="AU1749" s="261" t="s">
        <v>143</v>
      </c>
      <c r="AV1749" s="15" t="s">
        <v>142</v>
      </c>
      <c r="AW1749" s="15" t="s">
        <v>30</v>
      </c>
      <c r="AX1749" s="15" t="s">
        <v>81</v>
      </c>
      <c r="AY1749" s="261" t="s">
        <v>135</v>
      </c>
    </row>
    <row r="1750" s="2" customFormat="1" ht="16.5" customHeight="1">
      <c r="A1750" s="38"/>
      <c r="B1750" s="39"/>
      <c r="C1750" s="215" t="s">
        <v>1912</v>
      </c>
      <c r="D1750" s="215" t="s">
        <v>138</v>
      </c>
      <c r="E1750" s="216" t="s">
        <v>1913</v>
      </c>
      <c r="F1750" s="217" t="s">
        <v>1914</v>
      </c>
      <c r="G1750" s="218" t="s">
        <v>166</v>
      </c>
      <c r="H1750" s="219">
        <v>208.237</v>
      </c>
      <c r="I1750" s="220"/>
      <c r="J1750" s="221">
        <f>ROUND(I1750*H1750,2)</f>
        <v>0</v>
      </c>
      <c r="K1750" s="222"/>
      <c r="L1750" s="44"/>
      <c r="M1750" s="223" t="s">
        <v>1</v>
      </c>
      <c r="N1750" s="224" t="s">
        <v>39</v>
      </c>
      <c r="O1750" s="91"/>
      <c r="P1750" s="225">
        <f>O1750*H1750</f>
        <v>0</v>
      </c>
      <c r="Q1750" s="225">
        <v>0.001</v>
      </c>
      <c r="R1750" s="225">
        <f>Q1750*H1750</f>
        <v>0.20823700000000001</v>
      </c>
      <c r="S1750" s="225">
        <v>0.00031</v>
      </c>
      <c r="T1750" s="226">
        <f>S1750*H1750</f>
        <v>0.064553470000000002</v>
      </c>
      <c r="U1750" s="38"/>
      <c r="V1750" s="38"/>
      <c r="W1750" s="38"/>
      <c r="X1750" s="38"/>
      <c r="Y1750" s="38"/>
      <c r="Z1750" s="38"/>
      <c r="AA1750" s="38"/>
      <c r="AB1750" s="38"/>
      <c r="AC1750" s="38"/>
      <c r="AD1750" s="38"/>
      <c r="AE1750" s="38"/>
      <c r="AR1750" s="227" t="s">
        <v>258</v>
      </c>
      <c r="AT1750" s="227" t="s">
        <v>138</v>
      </c>
      <c r="AU1750" s="227" t="s">
        <v>143</v>
      </c>
      <c r="AY1750" s="17" t="s">
        <v>135</v>
      </c>
      <c r="BE1750" s="228">
        <f>IF(N1750="základní",J1750,0)</f>
        <v>0</v>
      </c>
      <c r="BF1750" s="228">
        <f>IF(N1750="snížená",J1750,0)</f>
        <v>0</v>
      </c>
      <c r="BG1750" s="228">
        <f>IF(N1750="zákl. přenesená",J1750,0)</f>
        <v>0</v>
      </c>
      <c r="BH1750" s="228">
        <f>IF(N1750="sníž. přenesená",J1750,0)</f>
        <v>0</v>
      </c>
      <c r="BI1750" s="228">
        <f>IF(N1750="nulová",J1750,0)</f>
        <v>0</v>
      </c>
      <c r="BJ1750" s="17" t="s">
        <v>143</v>
      </c>
      <c r="BK1750" s="228">
        <f>ROUND(I1750*H1750,2)</f>
        <v>0</v>
      </c>
      <c r="BL1750" s="17" t="s">
        <v>258</v>
      </c>
      <c r="BM1750" s="227" t="s">
        <v>1915</v>
      </c>
    </row>
    <row r="1751" s="13" customFormat="1">
      <c r="A1751" s="13"/>
      <c r="B1751" s="229"/>
      <c r="C1751" s="230"/>
      <c r="D1751" s="231" t="s">
        <v>145</v>
      </c>
      <c r="E1751" s="232" t="s">
        <v>1</v>
      </c>
      <c r="F1751" s="233" t="s">
        <v>1906</v>
      </c>
      <c r="G1751" s="230"/>
      <c r="H1751" s="232" t="s">
        <v>1</v>
      </c>
      <c r="I1751" s="234"/>
      <c r="J1751" s="230"/>
      <c r="K1751" s="230"/>
      <c r="L1751" s="235"/>
      <c r="M1751" s="236"/>
      <c r="N1751" s="237"/>
      <c r="O1751" s="237"/>
      <c r="P1751" s="237"/>
      <c r="Q1751" s="237"/>
      <c r="R1751" s="237"/>
      <c r="S1751" s="237"/>
      <c r="T1751" s="238"/>
      <c r="U1751" s="13"/>
      <c r="V1751" s="13"/>
      <c r="W1751" s="13"/>
      <c r="X1751" s="13"/>
      <c r="Y1751" s="13"/>
      <c r="Z1751" s="13"/>
      <c r="AA1751" s="13"/>
      <c r="AB1751" s="13"/>
      <c r="AC1751" s="13"/>
      <c r="AD1751" s="13"/>
      <c r="AE1751" s="13"/>
      <c r="AT1751" s="239" t="s">
        <v>145</v>
      </c>
      <c r="AU1751" s="239" t="s">
        <v>143</v>
      </c>
      <c r="AV1751" s="13" t="s">
        <v>81</v>
      </c>
      <c r="AW1751" s="13" t="s">
        <v>30</v>
      </c>
      <c r="AX1751" s="13" t="s">
        <v>73</v>
      </c>
      <c r="AY1751" s="239" t="s">
        <v>135</v>
      </c>
    </row>
    <row r="1752" s="13" customFormat="1">
      <c r="A1752" s="13"/>
      <c r="B1752" s="229"/>
      <c r="C1752" s="230"/>
      <c r="D1752" s="231" t="s">
        <v>145</v>
      </c>
      <c r="E1752" s="232" t="s">
        <v>1</v>
      </c>
      <c r="F1752" s="233" t="s">
        <v>182</v>
      </c>
      <c r="G1752" s="230"/>
      <c r="H1752" s="232" t="s">
        <v>1</v>
      </c>
      <c r="I1752" s="234"/>
      <c r="J1752" s="230"/>
      <c r="K1752" s="230"/>
      <c r="L1752" s="235"/>
      <c r="M1752" s="236"/>
      <c r="N1752" s="237"/>
      <c r="O1752" s="237"/>
      <c r="P1752" s="237"/>
      <c r="Q1752" s="237"/>
      <c r="R1752" s="237"/>
      <c r="S1752" s="237"/>
      <c r="T1752" s="238"/>
      <c r="U1752" s="13"/>
      <c r="V1752" s="13"/>
      <c r="W1752" s="13"/>
      <c r="X1752" s="13"/>
      <c r="Y1752" s="13"/>
      <c r="Z1752" s="13"/>
      <c r="AA1752" s="13"/>
      <c r="AB1752" s="13"/>
      <c r="AC1752" s="13"/>
      <c r="AD1752" s="13"/>
      <c r="AE1752" s="13"/>
      <c r="AT1752" s="239" t="s">
        <v>145</v>
      </c>
      <c r="AU1752" s="239" t="s">
        <v>143</v>
      </c>
      <c r="AV1752" s="13" t="s">
        <v>81</v>
      </c>
      <c r="AW1752" s="13" t="s">
        <v>30</v>
      </c>
      <c r="AX1752" s="13" t="s">
        <v>73</v>
      </c>
      <c r="AY1752" s="239" t="s">
        <v>135</v>
      </c>
    </row>
    <row r="1753" s="14" customFormat="1">
      <c r="A1753" s="14"/>
      <c r="B1753" s="240"/>
      <c r="C1753" s="241"/>
      <c r="D1753" s="231" t="s">
        <v>145</v>
      </c>
      <c r="E1753" s="242" t="s">
        <v>1</v>
      </c>
      <c r="F1753" s="243" t="s">
        <v>183</v>
      </c>
      <c r="G1753" s="241"/>
      <c r="H1753" s="244">
        <v>7.6529999999999996</v>
      </c>
      <c r="I1753" s="245"/>
      <c r="J1753" s="241"/>
      <c r="K1753" s="241"/>
      <c r="L1753" s="246"/>
      <c r="M1753" s="247"/>
      <c r="N1753" s="248"/>
      <c r="O1753" s="248"/>
      <c r="P1753" s="248"/>
      <c r="Q1753" s="248"/>
      <c r="R1753" s="248"/>
      <c r="S1753" s="248"/>
      <c r="T1753" s="249"/>
      <c r="U1753" s="14"/>
      <c r="V1753" s="14"/>
      <c r="W1753" s="14"/>
      <c r="X1753" s="14"/>
      <c r="Y1753" s="14"/>
      <c r="Z1753" s="14"/>
      <c r="AA1753" s="14"/>
      <c r="AB1753" s="14"/>
      <c r="AC1753" s="14"/>
      <c r="AD1753" s="14"/>
      <c r="AE1753" s="14"/>
      <c r="AT1753" s="250" t="s">
        <v>145</v>
      </c>
      <c r="AU1753" s="250" t="s">
        <v>143</v>
      </c>
      <c r="AV1753" s="14" t="s">
        <v>143</v>
      </c>
      <c r="AW1753" s="14" t="s">
        <v>30</v>
      </c>
      <c r="AX1753" s="14" t="s">
        <v>73</v>
      </c>
      <c r="AY1753" s="250" t="s">
        <v>135</v>
      </c>
    </row>
    <row r="1754" s="13" customFormat="1">
      <c r="A1754" s="13"/>
      <c r="B1754" s="229"/>
      <c r="C1754" s="230"/>
      <c r="D1754" s="231" t="s">
        <v>145</v>
      </c>
      <c r="E1754" s="232" t="s">
        <v>1</v>
      </c>
      <c r="F1754" s="233" t="s">
        <v>184</v>
      </c>
      <c r="G1754" s="230"/>
      <c r="H1754" s="232" t="s">
        <v>1</v>
      </c>
      <c r="I1754" s="234"/>
      <c r="J1754" s="230"/>
      <c r="K1754" s="230"/>
      <c r="L1754" s="235"/>
      <c r="M1754" s="236"/>
      <c r="N1754" s="237"/>
      <c r="O1754" s="237"/>
      <c r="P1754" s="237"/>
      <c r="Q1754" s="237"/>
      <c r="R1754" s="237"/>
      <c r="S1754" s="237"/>
      <c r="T1754" s="238"/>
      <c r="U1754" s="13"/>
      <c r="V1754" s="13"/>
      <c r="W1754" s="13"/>
      <c r="X1754" s="13"/>
      <c r="Y1754" s="13"/>
      <c r="Z1754" s="13"/>
      <c r="AA1754" s="13"/>
      <c r="AB1754" s="13"/>
      <c r="AC1754" s="13"/>
      <c r="AD1754" s="13"/>
      <c r="AE1754" s="13"/>
      <c r="AT1754" s="239" t="s">
        <v>145</v>
      </c>
      <c r="AU1754" s="239" t="s">
        <v>143</v>
      </c>
      <c r="AV1754" s="13" t="s">
        <v>81</v>
      </c>
      <c r="AW1754" s="13" t="s">
        <v>30</v>
      </c>
      <c r="AX1754" s="13" t="s">
        <v>73</v>
      </c>
      <c r="AY1754" s="239" t="s">
        <v>135</v>
      </c>
    </row>
    <row r="1755" s="14" customFormat="1">
      <c r="A1755" s="14"/>
      <c r="B1755" s="240"/>
      <c r="C1755" s="241"/>
      <c r="D1755" s="231" t="s">
        <v>145</v>
      </c>
      <c r="E1755" s="242" t="s">
        <v>1</v>
      </c>
      <c r="F1755" s="243" t="s">
        <v>185</v>
      </c>
      <c r="G1755" s="241"/>
      <c r="H1755" s="244">
        <v>2.9350000000000001</v>
      </c>
      <c r="I1755" s="245"/>
      <c r="J1755" s="241"/>
      <c r="K1755" s="241"/>
      <c r="L1755" s="246"/>
      <c r="M1755" s="247"/>
      <c r="N1755" s="248"/>
      <c r="O1755" s="248"/>
      <c r="P1755" s="248"/>
      <c r="Q1755" s="248"/>
      <c r="R1755" s="248"/>
      <c r="S1755" s="248"/>
      <c r="T1755" s="249"/>
      <c r="U1755" s="14"/>
      <c r="V1755" s="14"/>
      <c r="W1755" s="14"/>
      <c r="X1755" s="14"/>
      <c r="Y1755" s="14"/>
      <c r="Z1755" s="14"/>
      <c r="AA1755" s="14"/>
      <c r="AB1755" s="14"/>
      <c r="AC1755" s="14"/>
      <c r="AD1755" s="14"/>
      <c r="AE1755" s="14"/>
      <c r="AT1755" s="250" t="s">
        <v>145</v>
      </c>
      <c r="AU1755" s="250" t="s">
        <v>143</v>
      </c>
      <c r="AV1755" s="14" t="s">
        <v>143</v>
      </c>
      <c r="AW1755" s="14" t="s">
        <v>30</v>
      </c>
      <c r="AX1755" s="14" t="s">
        <v>73</v>
      </c>
      <c r="AY1755" s="250" t="s">
        <v>135</v>
      </c>
    </row>
    <row r="1756" s="13" customFormat="1">
      <c r="A1756" s="13"/>
      <c r="B1756" s="229"/>
      <c r="C1756" s="230"/>
      <c r="D1756" s="231" t="s">
        <v>145</v>
      </c>
      <c r="E1756" s="232" t="s">
        <v>1</v>
      </c>
      <c r="F1756" s="233" t="s">
        <v>175</v>
      </c>
      <c r="G1756" s="230"/>
      <c r="H1756" s="232" t="s">
        <v>1</v>
      </c>
      <c r="I1756" s="234"/>
      <c r="J1756" s="230"/>
      <c r="K1756" s="230"/>
      <c r="L1756" s="235"/>
      <c r="M1756" s="236"/>
      <c r="N1756" s="237"/>
      <c r="O1756" s="237"/>
      <c r="P1756" s="237"/>
      <c r="Q1756" s="237"/>
      <c r="R1756" s="237"/>
      <c r="S1756" s="237"/>
      <c r="T1756" s="238"/>
      <c r="U1756" s="13"/>
      <c r="V1756" s="13"/>
      <c r="W1756" s="13"/>
      <c r="X1756" s="13"/>
      <c r="Y1756" s="13"/>
      <c r="Z1756" s="13"/>
      <c r="AA1756" s="13"/>
      <c r="AB1756" s="13"/>
      <c r="AC1756" s="13"/>
      <c r="AD1756" s="13"/>
      <c r="AE1756" s="13"/>
      <c r="AT1756" s="239" t="s">
        <v>145</v>
      </c>
      <c r="AU1756" s="239" t="s">
        <v>143</v>
      </c>
      <c r="AV1756" s="13" t="s">
        <v>81</v>
      </c>
      <c r="AW1756" s="13" t="s">
        <v>30</v>
      </c>
      <c r="AX1756" s="13" t="s">
        <v>73</v>
      </c>
      <c r="AY1756" s="239" t="s">
        <v>135</v>
      </c>
    </row>
    <row r="1757" s="14" customFormat="1">
      <c r="A1757" s="14"/>
      <c r="B1757" s="240"/>
      <c r="C1757" s="241"/>
      <c r="D1757" s="231" t="s">
        <v>145</v>
      </c>
      <c r="E1757" s="242" t="s">
        <v>1</v>
      </c>
      <c r="F1757" s="243" t="s">
        <v>186</v>
      </c>
      <c r="G1757" s="241"/>
      <c r="H1757" s="244">
        <v>1.175</v>
      </c>
      <c r="I1757" s="245"/>
      <c r="J1757" s="241"/>
      <c r="K1757" s="241"/>
      <c r="L1757" s="246"/>
      <c r="M1757" s="247"/>
      <c r="N1757" s="248"/>
      <c r="O1757" s="248"/>
      <c r="P1757" s="248"/>
      <c r="Q1757" s="248"/>
      <c r="R1757" s="248"/>
      <c r="S1757" s="248"/>
      <c r="T1757" s="249"/>
      <c r="U1757" s="14"/>
      <c r="V1757" s="14"/>
      <c r="W1757" s="14"/>
      <c r="X1757" s="14"/>
      <c r="Y1757" s="14"/>
      <c r="Z1757" s="14"/>
      <c r="AA1757" s="14"/>
      <c r="AB1757" s="14"/>
      <c r="AC1757" s="14"/>
      <c r="AD1757" s="14"/>
      <c r="AE1757" s="14"/>
      <c r="AT1757" s="250" t="s">
        <v>145</v>
      </c>
      <c r="AU1757" s="250" t="s">
        <v>143</v>
      </c>
      <c r="AV1757" s="14" t="s">
        <v>143</v>
      </c>
      <c r="AW1757" s="14" t="s">
        <v>30</v>
      </c>
      <c r="AX1757" s="14" t="s">
        <v>73</v>
      </c>
      <c r="AY1757" s="250" t="s">
        <v>135</v>
      </c>
    </row>
    <row r="1758" s="13" customFormat="1">
      <c r="A1758" s="13"/>
      <c r="B1758" s="229"/>
      <c r="C1758" s="230"/>
      <c r="D1758" s="231" t="s">
        <v>145</v>
      </c>
      <c r="E1758" s="232" t="s">
        <v>1</v>
      </c>
      <c r="F1758" s="233" t="s">
        <v>187</v>
      </c>
      <c r="G1758" s="230"/>
      <c r="H1758" s="232" t="s">
        <v>1</v>
      </c>
      <c r="I1758" s="234"/>
      <c r="J1758" s="230"/>
      <c r="K1758" s="230"/>
      <c r="L1758" s="235"/>
      <c r="M1758" s="236"/>
      <c r="N1758" s="237"/>
      <c r="O1758" s="237"/>
      <c r="P1758" s="237"/>
      <c r="Q1758" s="237"/>
      <c r="R1758" s="237"/>
      <c r="S1758" s="237"/>
      <c r="T1758" s="238"/>
      <c r="U1758" s="13"/>
      <c r="V1758" s="13"/>
      <c r="W1758" s="13"/>
      <c r="X1758" s="13"/>
      <c r="Y1758" s="13"/>
      <c r="Z1758" s="13"/>
      <c r="AA1758" s="13"/>
      <c r="AB1758" s="13"/>
      <c r="AC1758" s="13"/>
      <c r="AD1758" s="13"/>
      <c r="AE1758" s="13"/>
      <c r="AT1758" s="239" t="s">
        <v>145</v>
      </c>
      <c r="AU1758" s="239" t="s">
        <v>143</v>
      </c>
      <c r="AV1758" s="13" t="s">
        <v>81</v>
      </c>
      <c r="AW1758" s="13" t="s">
        <v>30</v>
      </c>
      <c r="AX1758" s="13" t="s">
        <v>73</v>
      </c>
      <c r="AY1758" s="239" t="s">
        <v>135</v>
      </c>
    </row>
    <row r="1759" s="14" customFormat="1">
      <c r="A1759" s="14"/>
      <c r="B1759" s="240"/>
      <c r="C1759" s="241"/>
      <c r="D1759" s="231" t="s">
        <v>145</v>
      </c>
      <c r="E1759" s="242" t="s">
        <v>1</v>
      </c>
      <c r="F1759" s="243" t="s">
        <v>188</v>
      </c>
      <c r="G1759" s="241"/>
      <c r="H1759" s="244">
        <v>10.121</v>
      </c>
      <c r="I1759" s="245"/>
      <c r="J1759" s="241"/>
      <c r="K1759" s="241"/>
      <c r="L1759" s="246"/>
      <c r="M1759" s="247"/>
      <c r="N1759" s="248"/>
      <c r="O1759" s="248"/>
      <c r="P1759" s="248"/>
      <c r="Q1759" s="248"/>
      <c r="R1759" s="248"/>
      <c r="S1759" s="248"/>
      <c r="T1759" s="249"/>
      <c r="U1759" s="14"/>
      <c r="V1759" s="14"/>
      <c r="W1759" s="14"/>
      <c r="X1759" s="14"/>
      <c r="Y1759" s="14"/>
      <c r="Z1759" s="14"/>
      <c r="AA1759" s="14"/>
      <c r="AB1759" s="14"/>
      <c r="AC1759" s="14"/>
      <c r="AD1759" s="14"/>
      <c r="AE1759" s="14"/>
      <c r="AT1759" s="250" t="s">
        <v>145</v>
      </c>
      <c r="AU1759" s="250" t="s">
        <v>143</v>
      </c>
      <c r="AV1759" s="14" t="s">
        <v>143</v>
      </c>
      <c r="AW1759" s="14" t="s">
        <v>30</v>
      </c>
      <c r="AX1759" s="14" t="s">
        <v>73</v>
      </c>
      <c r="AY1759" s="250" t="s">
        <v>135</v>
      </c>
    </row>
    <row r="1760" s="13" customFormat="1">
      <c r="A1760" s="13"/>
      <c r="B1760" s="229"/>
      <c r="C1760" s="230"/>
      <c r="D1760" s="231" t="s">
        <v>145</v>
      </c>
      <c r="E1760" s="232" t="s">
        <v>1</v>
      </c>
      <c r="F1760" s="233" t="s">
        <v>189</v>
      </c>
      <c r="G1760" s="230"/>
      <c r="H1760" s="232" t="s">
        <v>1</v>
      </c>
      <c r="I1760" s="234"/>
      <c r="J1760" s="230"/>
      <c r="K1760" s="230"/>
      <c r="L1760" s="235"/>
      <c r="M1760" s="236"/>
      <c r="N1760" s="237"/>
      <c r="O1760" s="237"/>
      <c r="P1760" s="237"/>
      <c r="Q1760" s="237"/>
      <c r="R1760" s="237"/>
      <c r="S1760" s="237"/>
      <c r="T1760" s="238"/>
      <c r="U1760" s="13"/>
      <c r="V1760" s="13"/>
      <c r="W1760" s="13"/>
      <c r="X1760" s="13"/>
      <c r="Y1760" s="13"/>
      <c r="Z1760" s="13"/>
      <c r="AA1760" s="13"/>
      <c r="AB1760" s="13"/>
      <c r="AC1760" s="13"/>
      <c r="AD1760" s="13"/>
      <c r="AE1760" s="13"/>
      <c r="AT1760" s="239" t="s">
        <v>145</v>
      </c>
      <c r="AU1760" s="239" t="s">
        <v>143</v>
      </c>
      <c r="AV1760" s="13" t="s">
        <v>81</v>
      </c>
      <c r="AW1760" s="13" t="s">
        <v>30</v>
      </c>
      <c r="AX1760" s="13" t="s">
        <v>73</v>
      </c>
      <c r="AY1760" s="239" t="s">
        <v>135</v>
      </c>
    </row>
    <row r="1761" s="14" customFormat="1">
      <c r="A1761" s="14"/>
      <c r="B1761" s="240"/>
      <c r="C1761" s="241"/>
      <c r="D1761" s="231" t="s">
        <v>145</v>
      </c>
      <c r="E1761" s="242" t="s">
        <v>1</v>
      </c>
      <c r="F1761" s="243" t="s">
        <v>190</v>
      </c>
      <c r="G1761" s="241"/>
      <c r="H1761" s="244">
        <v>19.026</v>
      </c>
      <c r="I1761" s="245"/>
      <c r="J1761" s="241"/>
      <c r="K1761" s="241"/>
      <c r="L1761" s="246"/>
      <c r="M1761" s="247"/>
      <c r="N1761" s="248"/>
      <c r="O1761" s="248"/>
      <c r="P1761" s="248"/>
      <c r="Q1761" s="248"/>
      <c r="R1761" s="248"/>
      <c r="S1761" s="248"/>
      <c r="T1761" s="249"/>
      <c r="U1761" s="14"/>
      <c r="V1761" s="14"/>
      <c r="W1761" s="14"/>
      <c r="X1761" s="14"/>
      <c r="Y1761" s="14"/>
      <c r="Z1761" s="14"/>
      <c r="AA1761" s="14"/>
      <c r="AB1761" s="14"/>
      <c r="AC1761" s="14"/>
      <c r="AD1761" s="14"/>
      <c r="AE1761" s="14"/>
      <c r="AT1761" s="250" t="s">
        <v>145</v>
      </c>
      <c r="AU1761" s="250" t="s">
        <v>143</v>
      </c>
      <c r="AV1761" s="14" t="s">
        <v>143</v>
      </c>
      <c r="AW1761" s="14" t="s">
        <v>30</v>
      </c>
      <c r="AX1761" s="14" t="s">
        <v>73</v>
      </c>
      <c r="AY1761" s="250" t="s">
        <v>135</v>
      </c>
    </row>
    <row r="1762" s="13" customFormat="1">
      <c r="A1762" s="13"/>
      <c r="B1762" s="229"/>
      <c r="C1762" s="230"/>
      <c r="D1762" s="231" t="s">
        <v>145</v>
      </c>
      <c r="E1762" s="232" t="s">
        <v>1</v>
      </c>
      <c r="F1762" s="233" t="s">
        <v>191</v>
      </c>
      <c r="G1762" s="230"/>
      <c r="H1762" s="232" t="s">
        <v>1</v>
      </c>
      <c r="I1762" s="234"/>
      <c r="J1762" s="230"/>
      <c r="K1762" s="230"/>
      <c r="L1762" s="235"/>
      <c r="M1762" s="236"/>
      <c r="N1762" s="237"/>
      <c r="O1762" s="237"/>
      <c r="P1762" s="237"/>
      <c r="Q1762" s="237"/>
      <c r="R1762" s="237"/>
      <c r="S1762" s="237"/>
      <c r="T1762" s="238"/>
      <c r="U1762" s="13"/>
      <c r="V1762" s="13"/>
      <c r="W1762" s="13"/>
      <c r="X1762" s="13"/>
      <c r="Y1762" s="13"/>
      <c r="Z1762" s="13"/>
      <c r="AA1762" s="13"/>
      <c r="AB1762" s="13"/>
      <c r="AC1762" s="13"/>
      <c r="AD1762" s="13"/>
      <c r="AE1762" s="13"/>
      <c r="AT1762" s="239" t="s">
        <v>145</v>
      </c>
      <c r="AU1762" s="239" t="s">
        <v>143</v>
      </c>
      <c r="AV1762" s="13" t="s">
        <v>81</v>
      </c>
      <c r="AW1762" s="13" t="s">
        <v>30</v>
      </c>
      <c r="AX1762" s="13" t="s">
        <v>73</v>
      </c>
      <c r="AY1762" s="239" t="s">
        <v>135</v>
      </c>
    </row>
    <row r="1763" s="14" customFormat="1">
      <c r="A1763" s="14"/>
      <c r="B1763" s="240"/>
      <c r="C1763" s="241"/>
      <c r="D1763" s="231" t="s">
        <v>145</v>
      </c>
      <c r="E1763" s="242" t="s">
        <v>1</v>
      </c>
      <c r="F1763" s="243" t="s">
        <v>192</v>
      </c>
      <c r="G1763" s="241"/>
      <c r="H1763" s="244">
        <v>14.308</v>
      </c>
      <c r="I1763" s="245"/>
      <c r="J1763" s="241"/>
      <c r="K1763" s="241"/>
      <c r="L1763" s="246"/>
      <c r="M1763" s="247"/>
      <c r="N1763" s="248"/>
      <c r="O1763" s="248"/>
      <c r="P1763" s="248"/>
      <c r="Q1763" s="248"/>
      <c r="R1763" s="248"/>
      <c r="S1763" s="248"/>
      <c r="T1763" s="249"/>
      <c r="U1763" s="14"/>
      <c r="V1763" s="14"/>
      <c r="W1763" s="14"/>
      <c r="X1763" s="14"/>
      <c r="Y1763" s="14"/>
      <c r="Z1763" s="14"/>
      <c r="AA1763" s="14"/>
      <c r="AB1763" s="14"/>
      <c r="AC1763" s="14"/>
      <c r="AD1763" s="14"/>
      <c r="AE1763" s="14"/>
      <c r="AT1763" s="250" t="s">
        <v>145</v>
      </c>
      <c r="AU1763" s="250" t="s">
        <v>143</v>
      </c>
      <c r="AV1763" s="14" t="s">
        <v>143</v>
      </c>
      <c r="AW1763" s="14" t="s">
        <v>30</v>
      </c>
      <c r="AX1763" s="14" t="s">
        <v>73</v>
      </c>
      <c r="AY1763" s="250" t="s">
        <v>135</v>
      </c>
    </row>
    <row r="1764" s="13" customFormat="1">
      <c r="A1764" s="13"/>
      <c r="B1764" s="229"/>
      <c r="C1764" s="230"/>
      <c r="D1764" s="231" t="s">
        <v>145</v>
      </c>
      <c r="E1764" s="232" t="s">
        <v>1</v>
      </c>
      <c r="F1764" s="233" t="s">
        <v>1907</v>
      </c>
      <c r="G1764" s="230"/>
      <c r="H1764" s="232" t="s">
        <v>1</v>
      </c>
      <c r="I1764" s="234"/>
      <c r="J1764" s="230"/>
      <c r="K1764" s="230"/>
      <c r="L1764" s="235"/>
      <c r="M1764" s="236"/>
      <c r="N1764" s="237"/>
      <c r="O1764" s="237"/>
      <c r="P1764" s="237"/>
      <c r="Q1764" s="237"/>
      <c r="R1764" s="237"/>
      <c r="S1764" s="237"/>
      <c r="T1764" s="238"/>
      <c r="U1764" s="13"/>
      <c r="V1764" s="13"/>
      <c r="W1764" s="13"/>
      <c r="X1764" s="13"/>
      <c r="Y1764" s="13"/>
      <c r="Z1764" s="13"/>
      <c r="AA1764" s="13"/>
      <c r="AB1764" s="13"/>
      <c r="AC1764" s="13"/>
      <c r="AD1764" s="13"/>
      <c r="AE1764" s="13"/>
      <c r="AT1764" s="239" t="s">
        <v>145</v>
      </c>
      <c r="AU1764" s="239" t="s">
        <v>143</v>
      </c>
      <c r="AV1764" s="13" t="s">
        <v>81</v>
      </c>
      <c r="AW1764" s="13" t="s">
        <v>30</v>
      </c>
      <c r="AX1764" s="13" t="s">
        <v>73</v>
      </c>
      <c r="AY1764" s="239" t="s">
        <v>135</v>
      </c>
    </row>
    <row r="1765" s="13" customFormat="1">
      <c r="A1765" s="13"/>
      <c r="B1765" s="229"/>
      <c r="C1765" s="230"/>
      <c r="D1765" s="231" t="s">
        <v>145</v>
      </c>
      <c r="E1765" s="232" t="s">
        <v>1</v>
      </c>
      <c r="F1765" s="233" t="s">
        <v>182</v>
      </c>
      <c r="G1765" s="230"/>
      <c r="H1765" s="232" t="s">
        <v>1</v>
      </c>
      <c r="I1765" s="234"/>
      <c r="J1765" s="230"/>
      <c r="K1765" s="230"/>
      <c r="L1765" s="235"/>
      <c r="M1765" s="236"/>
      <c r="N1765" s="237"/>
      <c r="O1765" s="237"/>
      <c r="P1765" s="237"/>
      <c r="Q1765" s="237"/>
      <c r="R1765" s="237"/>
      <c r="S1765" s="237"/>
      <c r="T1765" s="238"/>
      <c r="U1765" s="13"/>
      <c r="V1765" s="13"/>
      <c r="W1765" s="13"/>
      <c r="X1765" s="13"/>
      <c r="Y1765" s="13"/>
      <c r="Z1765" s="13"/>
      <c r="AA1765" s="13"/>
      <c r="AB1765" s="13"/>
      <c r="AC1765" s="13"/>
      <c r="AD1765" s="13"/>
      <c r="AE1765" s="13"/>
      <c r="AT1765" s="239" t="s">
        <v>145</v>
      </c>
      <c r="AU1765" s="239" t="s">
        <v>143</v>
      </c>
      <c r="AV1765" s="13" t="s">
        <v>81</v>
      </c>
      <c r="AW1765" s="13" t="s">
        <v>30</v>
      </c>
      <c r="AX1765" s="13" t="s">
        <v>73</v>
      </c>
      <c r="AY1765" s="239" t="s">
        <v>135</v>
      </c>
    </row>
    <row r="1766" s="14" customFormat="1">
      <c r="A1766" s="14"/>
      <c r="B1766" s="240"/>
      <c r="C1766" s="241"/>
      <c r="D1766" s="231" t="s">
        <v>145</v>
      </c>
      <c r="E1766" s="242" t="s">
        <v>1</v>
      </c>
      <c r="F1766" s="243" t="s">
        <v>223</v>
      </c>
      <c r="G1766" s="241"/>
      <c r="H1766" s="244">
        <v>27.030999999999999</v>
      </c>
      <c r="I1766" s="245"/>
      <c r="J1766" s="241"/>
      <c r="K1766" s="241"/>
      <c r="L1766" s="246"/>
      <c r="M1766" s="247"/>
      <c r="N1766" s="248"/>
      <c r="O1766" s="248"/>
      <c r="P1766" s="248"/>
      <c r="Q1766" s="248"/>
      <c r="R1766" s="248"/>
      <c r="S1766" s="248"/>
      <c r="T1766" s="249"/>
      <c r="U1766" s="14"/>
      <c r="V1766" s="14"/>
      <c r="W1766" s="14"/>
      <c r="X1766" s="14"/>
      <c r="Y1766" s="14"/>
      <c r="Z1766" s="14"/>
      <c r="AA1766" s="14"/>
      <c r="AB1766" s="14"/>
      <c r="AC1766" s="14"/>
      <c r="AD1766" s="14"/>
      <c r="AE1766" s="14"/>
      <c r="AT1766" s="250" t="s">
        <v>145</v>
      </c>
      <c r="AU1766" s="250" t="s">
        <v>143</v>
      </c>
      <c r="AV1766" s="14" t="s">
        <v>143</v>
      </c>
      <c r="AW1766" s="14" t="s">
        <v>30</v>
      </c>
      <c r="AX1766" s="14" t="s">
        <v>73</v>
      </c>
      <c r="AY1766" s="250" t="s">
        <v>135</v>
      </c>
    </row>
    <row r="1767" s="13" customFormat="1">
      <c r="A1767" s="13"/>
      <c r="B1767" s="229"/>
      <c r="C1767" s="230"/>
      <c r="D1767" s="231" t="s">
        <v>145</v>
      </c>
      <c r="E1767" s="232" t="s">
        <v>1</v>
      </c>
      <c r="F1767" s="233" t="s">
        <v>184</v>
      </c>
      <c r="G1767" s="230"/>
      <c r="H1767" s="232" t="s">
        <v>1</v>
      </c>
      <c r="I1767" s="234"/>
      <c r="J1767" s="230"/>
      <c r="K1767" s="230"/>
      <c r="L1767" s="235"/>
      <c r="M1767" s="236"/>
      <c r="N1767" s="237"/>
      <c r="O1767" s="237"/>
      <c r="P1767" s="237"/>
      <c r="Q1767" s="237"/>
      <c r="R1767" s="237"/>
      <c r="S1767" s="237"/>
      <c r="T1767" s="238"/>
      <c r="U1767" s="13"/>
      <c r="V1767" s="13"/>
      <c r="W1767" s="13"/>
      <c r="X1767" s="13"/>
      <c r="Y1767" s="13"/>
      <c r="Z1767" s="13"/>
      <c r="AA1767" s="13"/>
      <c r="AB1767" s="13"/>
      <c r="AC1767" s="13"/>
      <c r="AD1767" s="13"/>
      <c r="AE1767" s="13"/>
      <c r="AT1767" s="239" t="s">
        <v>145</v>
      </c>
      <c r="AU1767" s="239" t="s">
        <v>143</v>
      </c>
      <c r="AV1767" s="13" t="s">
        <v>81</v>
      </c>
      <c r="AW1767" s="13" t="s">
        <v>30</v>
      </c>
      <c r="AX1767" s="13" t="s">
        <v>73</v>
      </c>
      <c r="AY1767" s="239" t="s">
        <v>135</v>
      </c>
    </row>
    <row r="1768" s="14" customFormat="1">
      <c r="A1768" s="14"/>
      <c r="B1768" s="240"/>
      <c r="C1768" s="241"/>
      <c r="D1768" s="231" t="s">
        <v>145</v>
      </c>
      <c r="E1768" s="242" t="s">
        <v>1</v>
      </c>
      <c r="F1768" s="243" t="s">
        <v>224</v>
      </c>
      <c r="G1768" s="241"/>
      <c r="H1768" s="244">
        <v>20.969000000000001</v>
      </c>
      <c r="I1768" s="245"/>
      <c r="J1768" s="241"/>
      <c r="K1768" s="241"/>
      <c r="L1768" s="246"/>
      <c r="M1768" s="247"/>
      <c r="N1768" s="248"/>
      <c r="O1768" s="248"/>
      <c r="P1768" s="248"/>
      <c r="Q1768" s="248"/>
      <c r="R1768" s="248"/>
      <c r="S1768" s="248"/>
      <c r="T1768" s="249"/>
      <c r="U1768" s="14"/>
      <c r="V1768" s="14"/>
      <c r="W1768" s="14"/>
      <c r="X1768" s="14"/>
      <c r="Y1768" s="14"/>
      <c r="Z1768" s="14"/>
      <c r="AA1768" s="14"/>
      <c r="AB1768" s="14"/>
      <c r="AC1768" s="14"/>
      <c r="AD1768" s="14"/>
      <c r="AE1768" s="14"/>
      <c r="AT1768" s="250" t="s">
        <v>145</v>
      </c>
      <c r="AU1768" s="250" t="s">
        <v>143</v>
      </c>
      <c r="AV1768" s="14" t="s">
        <v>143</v>
      </c>
      <c r="AW1768" s="14" t="s">
        <v>30</v>
      </c>
      <c r="AX1768" s="14" t="s">
        <v>73</v>
      </c>
      <c r="AY1768" s="250" t="s">
        <v>135</v>
      </c>
    </row>
    <row r="1769" s="13" customFormat="1">
      <c r="A1769" s="13"/>
      <c r="B1769" s="229"/>
      <c r="C1769" s="230"/>
      <c r="D1769" s="231" t="s">
        <v>145</v>
      </c>
      <c r="E1769" s="232" t="s">
        <v>1</v>
      </c>
      <c r="F1769" s="233" t="s">
        <v>217</v>
      </c>
      <c r="G1769" s="230"/>
      <c r="H1769" s="232" t="s">
        <v>1</v>
      </c>
      <c r="I1769" s="234"/>
      <c r="J1769" s="230"/>
      <c r="K1769" s="230"/>
      <c r="L1769" s="235"/>
      <c r="M1769" s="236"/>
      <c r="N1769" s="237"/>
      <c r="O1769" s="237"/>
      <c r="P1769" s="237"/>
      <c r="Q1769" s="237"/>
      <c r="R1769" s="237"/>
      <c r="S1769" s="237"/>
      <c r="T1769" s="238"/>
      <c r="U1769" s="13"/>
      <c r="V1769" s="13"/>
      <c r="W1769" s="13"/>
      <c r="X1769" s="13"/>
      <c r="Y1769" s="13"/>
      <c r="Z1769" s="13"/>
      <c r="AA1769" s="13"/>
      <c r="AB1769" s="13"/>
      <c r="AC1769" s="13"/>
      <c r="AD1769" s="13"/>
      <c r="AE1769" s="13"/>
      <c r="AT1769" s="239" t="s">
        <v>145</v>
      </c>
      <c r="AU1769" s="239" t="s">
        <v>143</v>
      </c>
      <c r="AV1769" s="13" t="s">
        <v>81</v>
      </c>
      <c r="AW1769" s="13" t="s">
        <v>30</v>
      </c>
      <c r="AX1769" s="13" t="s">
        <v>73</v>
      </c>
      <c r="AY1769" s="239" t="s">
        <v>135</v>
      </c>
    </row>
    <row r="1770" s="14" customFormat="1">
      <c r="A1770" s="14"/>
      <c r="B1770" s="240"/>
      <c r="C1770" s="241"/>
      <c r="D1770" s="231" t="s">
        <v>145</v>
      </c>
      <c r="E1770" s="242" t="s">
        <v>1</v>
      </c>
      <c r="F1770" s="243" t="s">
        <v>225</v>
      </c>
      <c r="G1770" s="241"/>
      <c r="H1770" s="244">
        <v>12.142</v>
      </c>
      <c r="I1770" s="245"/>
      <c r="J1770" s="241"/>
      <c r="K1770" s="241"/>
      <c r="L1770" s="246"/>
      <c r="M1770" s="247"/>
      <c r="N1770" s="248"/>
      <c r="O1770" s="248"/>
      <c r="P1770" s="248"/>
      <c r="Q1770" s="248"/>
      <c r="R1770" s="248"/>
      <c r="S1770" s="248"/>
      <c r="T1770" s="249"/>
      <c r="U1770" s="14"/>
      <c r="V1770" s="14"/>
      <c r="W1770" s="14"/>
      <c r="X1770" s="14"/>
      <c r="Y1770" s="14"/>
      <c r="Z1770" s="14"/>
      <c r="AA1770" s="14"/>
      <c r="AB1770" s="14"/>
      <c r="AC1770" s="14"/>
      <c r="AD1770" s="14"/>
      <c r="AE1770" s="14"/>
      <c r="AT1770" s="250" t="s">
        <v>145</v>
      </c>
      <c r="AU1770" s="250" t="s">
        <v>143</v>
      </c>
      <c r="AV1770" s="14" t="s">
        <v>143</v>
      </c>
      <c r="AW1770" s="14" t="s">
        <v>30</v>
      </c>
      <c r="AX1770" s="14" t="s">
        <v>73</v>
      </c>
      <c r="AY1770" s="250" t="s">
        <v>135</v>
      </c>
    </row>
    <row r="1771" s="13" customFormat="1">
      <c r="A1771" s="13"/>
      <c r="B1771" s="229"/>
      <c r="C1771" s="230"/>
      <c r="D1771" s="231" t="s">
        <v>145</v>
      </c>
      <c r="E1771" s="232" t="s">
        <v>1</v>
      </c>
      <c r="F1771" s="233" t="s">
        <v>187</v>
      </c>
      <c r="G1771" s="230"/>
      <c r="H1771" s="232" t="s">
        <v>1</v>
      </c>
      <c r="I1771" s="234"/>
      <c r="J1771" s="230"/>
      <c r="K1771" s="230"/>
      <c r="L1771" s="235"/>
      <c r="M1771" s="236"/>
      <c r="N1771" s="237"/>
      <c r="O1771" s="237"/>
      <c r="P1771" s="237"/>
      <c r="Q1771" s="237"/>
      <c r="R1771" s="237"/>
      <c r="S1771" s="237"/>
      <c r="T1771" s="238"/>
      <c r="U1771" s="13"/>
      <c r="V1771" s="13"/>
      <c r="W1771" s="13"/>
      <c r="X1771" s="13"/>
      <c r="Y1771" s="13"/>
      <c r="Z1771" s="13"/>
      <c r="AA1771" s="13"/>
      <c r="AB1771" s="13"/>
      <c r="AC1771" s="13"/>
      <c r="AD1771" s="13"/>
      <c r="AE1771" s="13"/>
      <c r="AT1771" s="239" t="s">
        <v>145</v>
      </c>
      <c r="AU1771" s="239" t="s">
        <v>143</v>
      </c>
      <c r="AV1771" s="13" t="s">
        <v>81</v>
      </c>
      <c r="AW1771" s="13" t="s">
        <v>30</v>
      </c>
      <c r="AX1771" s="13" t="s">
        <v>73</v>
      </c>
      <c r="AY1771" s="239" t="s">
        <v>135</v>
      </c>
    </row>
    <row r="1772" s="14" customFormat="1">
      <c r="A1772" s="14"/>
      <c r="B1772" s="240"/>
      <c r="C1772" s="241"/>
      <c r="D1772" s="231" t="s">
        <v>145</v>
      </c>
      <c r="E1772" s="242" t="s">
        <v>1</v>
      </c>
      <c r="F1772" s="243" t="s">
        <v>226</v>
      </c>
      <c r="G1772" s="241"/>
      <c r="H1772" s="244">
        <v>33.753999999999998</v>
      </c>
      <c r="I1772" s="245"/>
      <c r="J1772" s="241"/>
      <c r="K1772" s="241"/>
      <c r="L1772" s="246"/>
      <c r="M1772" s="247"/>
      <c r="N1772" s="248"/>
      <c r="O1772" s="248"/>
      <c r="P1772" s="248"/>
      <c r="Q1772" s="248"/>
      <c r="R1772" s="248"/>
      <c r="S1772" s="248"/>
      <c r="T1772" s="249"/>
      <c r="U1772" s="14"/>
      <c r="V1772" s="14"/>
      <c r="W1772" s="14"/>
      <c r="X1772" s="14"/>
      <c r="Y1772" s="14"/>
      <c r="Z1772" s="14"/>
      <c r="AA1772" s="14"/>
      <c r="AB1772" s="14"/>
      <c r="AC1772" s="14"/>
      <c r="AD1772" s="14"/>
      <c r="AE1772" s="14"/>
      <c r="AT1772" s="250" t="s">
        <v>145</v>
      </c>
      <c r="AU1772" s="250" t="s">
        <v>143</v>
      </c>
      <c r="AV1772" s="14" t="s">
        <v>143</v>
      </c>
      <c r="AW1772" s="14" t="s">
        <v>30</v>
      </c>
      <c r="AX1772" s="14" t="s">
        <v>73</v>
      </c>
      <c r="AY1772" s="250" t="s">
        <v>135</v>
      </c>
    </row>
    <row r="1773" s="13" customFormat="1">
      <c r="A1773" s="13"/>
      <c r="B1773" s="229"/>
      <c r="C1773" s="230"/>
      <c r="D1773" s="231" t="s">
        <v>145</v>
      </c>
      <c r="E1773" s="232" t="s">
        <v>1</v>
      </c>
      <c r="F1773" s="233" t="s">
        <v>189</v>
      </c>
      <c r="G1773" s="230"/>
      <c r="H1773" s="232" t="s">
        <v>1</v>
      </c>
      <c r="I1773" s="234"/>
      <c r="J1773" s="230"/>
      <c r="K1773" s="230"/>
      <c r="L1773" s="235"/>
      <c r="M1773" s="236"/>
      <c r="N1773" s="237"/>
      <c r="O1773" s="237"/>
      <c r="P1773" s="237"/>
      <c r="Q1773" s="237"/>
      <c r="R1773" s="237"/>
      <c r="S1773" s="237"/>
      <c r="T1773" s="238"/>
      <c r="U1773" s="13"/>
      <c r="V1773" s="13"/>
      <c r="W1773" s="13"/>
      <c r="X1773" s="13"/>
      <c r="Y1773" s="13"/>
      <c r="Z1773" s="13"/>
      <c r="AA1773" s="13"/>
      <c r="AB1773" s="13"/>
      <c r="AC1773" s="13"/>
      <c r="AD1773" s="13"/>
      <c r="AE1773" s="13"/>
      <c r="AT1773" s="239" t="s">
        <v>145</v>
      </c>
      <c r="AU1773" s="239" t="s">
        <v>143</v>
      </c>
      <c r="AV1773" s="13" t="s">
        <v>81</v>
      </c>
      <c r="AW1773" s="13" t="s">
        <v>30</v>
      </c>
      <c r="AX1773" s="13" t="s">
        <v>73</v>
      </c>
      <c r="AY1773" s="239" t="s">
        <v>135</v>
      </c>
    </row>
    <row r="1774" s="14" customFormat="1">
      <c r="A1774" s="14"/>
      <c r="B1774" s="240"/>
      <c r="C1774" s="241"/>
      <c r="D1774" s="231" t="s">
        <v>145</v>
      </c>
      <c r="E1774" s="242" t="s">
        <v>1</v>
      </c>
      <c r="F1774" s="243" t="s">
        <v>227</v>
      </c>
      <c r="G1774" s="241"/>
      <c r="H1774" s="244">
        <v>38.240000000000002</v>
      </c>
      <c r="I1774" s="245"/>
      <c r="J1774" s="241"/>
      <c r="K1774" s="241"/>
      <c r="L1774" s="246"/>
      <c r="M1774" s="247"/>
      <c r="N1774" s="248"/>
      <c r="O1774" s="248"/>
      <c r="P1774" s="248"/>
      <c r="Q1774" s="248"/>
      <c r="R1774" s="248"/>
      <c r="S1774" s="248"/>
      <c r="T1774" s="249"/>
      <c r="U1774" s="14"/>
      <c r="V1774" s="14"/>
      <c r="W1774" s="14"/>
      <c r="X1774" s="14"/>
      <c r="Y1774" s="14"/>
      <c r="Z1774" s="14"/>
      <c r="AA1774" s="14"/>
      <c r="AB1774" s="14"/>
      <c r="AC1774" s="14"/>
      <c r="AD1774" s="14"/>
      <c r="AE1774" s="14"/>
      <c r="AT1774" s="250" t="s">
        <v>145</v>
      </c>
      <c r="AU1774" s="250" t="s">
        <v>143</v>
      </c>
      <c r="AV1774" s="14" t="s">
        <v>143</v>
      </c>
      <c r="AW1774" s="14" t="s">
        <v>30</v>
      </c>
      <c r="AX1774" s="14" t="s">
        <v>73</v>
      </c>
      <c r="AY1774" s="250" t="s">
        <v>135</v>
      </c>
    </row>
    <row r="1775" s="13" customFormat="1">
      <c r="A1775" s="13"/>
      <c r="B1775" s="229"/>
      <c r="C1775" s="230"/>
      <c r="D1775" s="231" t="s">
        <v>145</v>
      </c>
      <c r="E1775" s="232" t="s">
        <v>1</v>
      </c>
      <c r="F1775" s="233" t="s">
        <v>191</v>
      </c>
      <c r="G1775" s="230"/>
      <c r="H1775" s="232" t="s">
        <v>1</v>
      </c>
      <c r="I1775" s="234"/>
      <c r="J1775" s="230"/>
      <c r="K1775" s="230"/>
      <c r="L1775" s="235"/>
      <c r="M1775" s="236"/>
      <c r="N1775" s="237"/>
      <c r="O1775" s="237"/>
      <c r="P1775" s="237"/>
      <c r="Q1775" s="237"/>
      <c r="R1775" s="237"/>
      <c r="S1775" s="237"/>
      <c r="T1775" s="238"/>
      <c r="U1775" s="13"/>
      <c r="V1775" s="13"/>
      <c r="W1775" s="13"/>
      <c r="X1775" s="13"/>
      <c r="Y1775" s="13"/>
      <c r="Z1775" s="13"/>
      <c r="AA1775" s="13"/>
      <c r="AB1775" s="13"/>
      <c r="AC1775" s="13"/>
      <c r="AD1775" s="13"/>
      <c r="AE1775" s="13"/>
      <c r="AT1775" s="239" t="s">
        <v>145</v>
      </c>
      <c r="AU1775" s="239" t="s">
        <v>143</v>
      </c>
      <c r="AV1775" s="13" t="s">
        <v>81</v>
      </c>
      <c r="AW1775" s="13" t="s">
        <v>30</v>
      </c>
      <c r="AX1775" s="13" t="s">
        <v>73</v>
      </c>
      <c r="AY1775" s="239" t="s">
        <v>135</v>
      </c>
    </row>
    <row r="1776" s="14" customFormat="1">
      <c r="A1776" s="14"/>
      <c r="B1776" s="240"/>
      <c r="C1776" s="241"/>
      <c r="D1776" s="231" t="s">
        <v>145</v>
      </c>
      <c r="E1776" s="242" t="s">
        <v>1</v>
      </c>
      <c r="F1776" s="243" t="s">
        <v>228</v>
      </c>
      <c r="G1776" s="241"/>
      <c r="H1776" s="244">
        <v>39.761000000000003</v>
      </c>
      <c r="I1776" s="245"/>
      <c r="J1776" s="241"/>
      <c r="K1776" s="241"/>
      <c r="L1776" s="246"/>
      <c r="M1776" s="247"/>
      <c r="N1776" s="248"/>
      <c r="O1776" s="248"/>
      <c r="P1776" s="248"/>
      <c r="Q1776" s="248"/>
      <c r="R1776" s="248"/>
      <c r="S1776" s="248"/>
      <c r="T1776" s="249"/>
      <c r="U1776" s="14"/>
      <c r="V1776" s="14"/>
      <c r="W1776" s="14"/>
      <c r="X1776" s="14"/>
      <c r="Y1776" s="14"/>
      <c r="Z1776" s="14"/>
      <c r="AA1776" s="14"/>
      <c r="AB1776" s="14"/>
      <c r="AC1776" s="14"/>
      <c r="AD1776" s="14"/>
      <c r="AE1776" s="14"/>
      <c r="AT1776" s="250" t="s">
        <v>145</v>
      </c>
      <c r="AU1776" s="250" t="s">
        <v>143</v>
      </c>
      <c r="AV1776" s="14" t="s">
        <v>143</v>
      </c>
      <c r="AW1776" s="14" t="s">
        <v>30</v>
      </c>
      <c r="AX1776" s="14" t="s">
        <v>73</v>
      </c>
      <c r="AY1776" s="250" t="s">
        <v>135</v>
      </c>
    </row>
    <row r="1777" s="13" customFormat="1">
      <c r="A1777" s="13"/>
      <c r="B1777" s="229"/>
      <c r="C1777" s="230"/>
      <c r="D1777" s="231" t="s">
        <v>145</v>
      </c>
      <c r="E1777" s="232" t="s">
        <v>1</v>
      </c>
      <c r="F1777" s="233" t="s">
        <v>229</v>
      </c>
      <c r="G1777" s="230"/>
      <c r="H1777" s="232" t="s">
        <v>1</v>
      </c>
      <c r="I1777" s="234"/>
      <c r="J1777" s="230"/>
      <c r="K1777" s="230"/>
      <c r="L1777" s="235"/>
      <c r="M1777" s="236"/>
      <c r="N1777" s="237"/>
      <c r="O1777" s="237"/>
      <c r="P1777" s="237"/>
      <c r="Q1777" s="237"/>
      <c r="R1777" s="237"/>
      <c r="S1777" s="237"/>
      <c r="T1777" s="238"/>
      <c r="U1777" s="13"/>
      <c r="V1777" s="13"/>
      <c r="W1777" s="13"/>
      <c r="X1777" s="13"/>
      <c r="Y1777" s="13"/>
      <c r="Z1777" s="13"/>
      <c r="AA1777" s="13"/>
      <c r="AB1777" s="13"/>
      <c r="AC1777" s="13"/>
      <c r="AD1777" s="13"/>
      <c r="AE1777" s="13"/>
      <c r="AT1777" s="239" t="s">
        <v>145</v>
      </c>
      <c r="AU1777" s="239" t="s">
        <v>143</v>
      </c>
      <c r="AV1777" s="13" t="s">
        <v>81</v>
      </c>
      <c r="AW1777" s="13" t="s">
        <v>30</v>
      </c>
      <c r="AX1777" s="13" t="s">
        <v>73</v>
      </c>
      <c r="AY1777" s="239" t="s">
        <v>135</v>
      </c>
    </row>
    <row r="1778" s="14" customFormat="1">
      <c r="A1778" s="14"/>
      <c r="B1778" s="240"/>
      <c r="C1778" s="241"/>
      <c r="D1778" s="231" t="s">
        <v>145</v>
      </c>
      <c r="E1778" s="242" t="s">
        <v>1</v>
      </c>
      <c r="F1778" s="243" t="s">
        <v>230</v>
      </c>
      <c r="G1778" s="241"/>
      <c r="H1778" s="244">
        <v>-18.878</v>
      </c>
      <c r="I1778" s="245"/>
      <c r="J1778" s="241"/>
      <c r="K1778" s="241"/>
      <c r="L1778" s="246"/>
      <c r="M1778" s="247"/>
      <c r="N1778" s="248"/>
      <c r="O1778" s="248"/>
      <c r="P1778" s="248"/>
      <c r="Q1778" s="248"/>
      <c r="R1778" s="248"/>
      <c r="S1778" s="248"/>
      <c r="T1778" s="249"/>
      <c r="U1778" s="14"/>
      <c r="V1778" s="14"/>
      <c r="W1778" s="14"/>
      <c r="X1778" s="14"/>
      <c r="Y1778" s="14"/>
      <c r="Z1778" s="14"/>
      <c r="AA1778" s="14"/>
      <c r="AB1778" s="14"/>
      <c r="AC1778" s="14"/>
      <c r="AD1778" s="14"/>
      <c r="AE1778" s="14"/>
      <c r="AT1778" s="250" t="s">
        <v>145</v>
      </c>
      <c r="AU1778" s="250" t="s">
        <v>143</v>
      </c>
      <c r="AV1778" s="14" t="s">
        <v>143</v>
      </c>
      <c r="AW1778" s="14" t="s">
        <v>30</v>
      </c>
      <c r="AX1778" s="14" t="s">
        <v>73</v>
      </c>
      <c r="AY1778" s="250" t="s">
        <v>135</v>
      </c>
    </row>
    <row r="1779" s="15" customFormat="1">
      <c r="A1779" s="15"/>
      <c r="B1779" s="251"/>
      <c r="C1779" s="252"/>
      <c r="D1779" s="231" t="s">
        <v>145</v>
      </c>
      <c r="E1779" s="253" t="s">
        <v>1</v>
      </c>
      <c r="F1779" s="254" t="s">
        <v>153</v>
      </c>
      <c r="G1779" s="252"/>
      <c r="H1779" s="255">
        <v>208.23699999999997</v>
      </c>
      <c r="I1779" s="256"/>
      <c r="J1779" s="252"/>
      <c r="K1779" s="252"/>
      <c r="L1779" s="257"/>
      <c r="M1779" s="258"/>
      <c r="N1779" s="259"/>
      <c r="O1779" s="259"/>
      <c r="P1779" s="259"/>
      <c r="Q1779" s="259"/>
      <c r="R1779" s="259"/>
      <c r="S1779" s="259"/>
      <c r="T1779" s="260"/>
      <c r="U1779" s="15"/>
      <c r="V1779" s="15"/>
      <c r="W1779" s="15"/>
      <c r="X1779" s="15"/>
      <c r="Y1779" s="15"/>
      <c r="Z1779" s="15"/>
      <c r="AA1779" s="15"/>
      <c r="AB1779" s="15"/>
      <c r="AC1779" s="15"/>
      <c r="AD1779" s="15"/>
      <c r="AE1779" s="15"/>
      <c r="AT1779" s="261" t="s">
        <v>145</v>
      </c>
      <c r="AU1779" s="261" t="s">
        <v>143</v>
      </c>
      <c r="AV1779" s="15" t="s">
        <v>142</v>
      </c>
      <c r="AW1779" s="15" t="s">
        <v>30</v>
      </c>
      <c r="AX1779" s="15" t="s">
        <v>81</v>
      </c>
      <c r="AY1779" s="261" t="s">
        <v>135</v>
      </c>
    </row>
    <row r="1780" s="2" customFormat="1" ht="24.15" customHeight="1">
      <c r="A1780" s="38"/>
      <c r="B1780" s="39"/>
      <c r="C1780" s="215" t="s">
        <v>1916</v>
      </c>
      <c r="D1780" s="215" t="s">
        <v>138</v>
      </c>
      <c r="E1780" s="216" t="s">
        <v>1917</v>
      </c>
      <c r="F1780" s="217" t="s">
        <v>1918</v>
      </c>
      <c r="G1780" s="218" t="s">
        <v>166</v>
      </c>
      <c r="H1780" s="219">
        <v>208.237</v>
      </c>
      <c r="I1780" s="220"/>
      <c r="J1780" s="221">
        <f>ROUND(I1780*H1780,2)</f>
        <v>0</v>
      </c>
      <c r="K1780" s="222"/>
      <c r="L1780" s="44"/>
      <c r="M1780" s="223" t="s">
        <v>1</v>
      </c>
      <c r="N1780" s="224" t="s">
        <v>39</v>
      </c>
      <c r="O1780" s="91"/>
      <c r="P1780" s="225">
        <f>O1780*H1780</f>
        <v>0</v>
      </c>
      <c r="Q1780" s="225">
        <v>0</v>
      </c>
      <c r="R1780" s="225">
        <f>Q1780*H1780</f>
        <v>0</v>
      </c>
      <c r="S1780" s="225">
        <v>0</v>
      </c>
      <c r="T1780" s="226">
        <f>S1780*H1780</f>
        <v>0</v>
      </c>
      <c r="U1780" s="38"/>
      <c r="V1780" s="38"/>
      <c r="W1780" s="38"/>
      <c r="X1780" s="38"/>
      <c r="Y1780" s="38"/>
      <c r="Z1780" s="38"/>
      <c r="AA1780" s="38"/>
      <c r="AB1780" s="38"/>
      <c r="AC1780" s="38"/>
      <c r="AD1780" s="38"/>
      <c r="AE1780" s="38"/>
      <c r="AR1780" s="227" t="s">
        <v>258</v>
      </c>
      <c r="AT1780" s="227" t="s">
        <v>138</v>
      </c>
      <c r="AU1780" s="227" t="s">
        <v>143</v>
      </c>
      <c r="AY1780" s="17" t="s">
        <v>135</v>
      </c>
      <c r="BE1780" s="228">
        <f>IF(N1780="základní",J1780,0)</f>
        <v>0</v>
      </c>
      <c r="BF1780" s="228">
        <f>IF(N1780="snížená",J1780,0)</f>
        <v>0</v>
      </c>
      <c r="BG1780" s="228">
        <f>IF(N1780="zákl. přenesená",J1780,0)</f>
        <v>0</v>
      </c>
      <c r="BH1780" s="228">
        <f>IF(N1780="sníž. přenesená",J1780,0)</f>
        <v>0</v>
      </c>
      <c r="BI1780" s="228">
        <f>IF(N1780="nulová",J1780,0)</f>
        <v>0</v>
      </c>
      <c r="BJ1780" s="17" t="s">
        <v>143</v>
      </c>
      <c r="BK1780" s="228">
        <f>ROUND(I1780*H1780,2)</f>
        <v>0</v>
      </c>
      <c r="BL1780" s="17" t="s">
        <v>258</v>
      </c>
      <c r="BM1780" s="227" t="s">
        <v>1919</v>
      </c>
    </row>
    <row r="1781" s="13" customFormat="1">
      <c r="A1781" s="13"/>
      <c r="B1781" s="229"/>
      <c r="C1781" s="230"/>
      <c r="D1781" s="231" t="s">
        <v>145</v>
      </c>
      <c r="E1781" s="232" t="s">
        <v>1</v>
      </c>
      <c r="F1781" s="233" t="s">
        <v>1906</v>
      </c>
      <c r="G1781" s="230"/>
      <c r="H1781" s="232" t="s">
        <v>1</v>
      </c>
      <c r="I1781" s="234"/>
      <c r="J1781" s="230"/>
      <c r="K1781" s="230"/>
      <c r="L1781" s="235"/>
      <c r="M1781" s="236"/>
      <c r="N1781" s="237"/>
      <c r="O1781" s="237"/>
      <c r="P1781" s="237"/>
      <c r="Q1781" s="237"/>
      <c r="R1781" s="237"/>
      <c r="S1781" s="237"/>
      <c r="T1781" s="238"/>
      <c r="U1781" s="13"/>
      <c r="V1781" s="13"/>
      <c r="W1781" s="13"/>
      <c r="X1781" s="13"/>
      <c r="Y1781" s="13"/>
      <c r="Z1781" s="13"/>
      <c r="AA1781" s="13"/>
      <c r="AB1781" s="13"/>
      <c r="AC1781" s="13"/>
      <c r="AD1781" s="13"/>
      <c r="AE1781" s="13"/>
      <c r="AT1781" s="239" t="s">
        <v>145</v>
      </c>
      <c r="AU1781" s="239" t="s">
        <v>143</v>
      </c>
      <c r="AV1781" s="13" t="s">
        <v>81</v>
      </c>
      <c r="AW1781" s="13" t="s">
        <v>30</v>
      </c>
      <c r="AX1781" s="13" t="s">
        <v>73</v>
      </c>
      <c r="AY1781" s="239" t="s">
        <v>135</v>
      </c>
    </row>
    <row r="1782" s="13" customFormat="1">
      <c r="A1782" s="13"/>
      <c r="B1782" s="229"/>
      <c r="C1782" s="230"/>
      <c r="D1782" s="231" t="s">
        <v>145</v>
      </c>
      <c r="E1782" s="232" t="s">
        <v>1</v>
      </c>
      <c r="F1782" s="233" t="s">
        <v>182</v>
      </c>
      <c r="G1782" s="230"/>
      <c r="H1782" s="232" t="s">
        <v>1</v>
      </c>
      <c r="I1782" s="234"/>
      <c r="J1782" s="230"/>
      <c r="K1782" s="230"/>
      <c r="L1782" s="235"/>
      <c r="M1782" s="236"/>
      <c r="N1782" s="237"/>
      <c r="O1782" s="237"/>
      <c r="P1782" s="237"/>
      <c r="Q1782" s="237"/>
      <c r="R1782" s="237"/>
      <c r="S1782" s="237"/>
      <c r="T1782" s="238"/>
      <c r="U1782" s="13"/>
      <c r="V1782" s="13"/>
      <c r="W1782" s="13"/>
      <c r="X1782" s="13"/>
      <c r="Y1782" s="13"/>
      <c r="Z1782" s="13"/>
      <c r="AA1782" s="13"/>
      <c r="AB1782" s="13"/>
      <c r="AC1782" s="13"/>
      <c r="AD1782" s="13"/>
      <c r="AE1782" s="13"/>
      <c r="AT1782" s="239" t="s">
        <v>145</v>
      </c>
      <c r="AU1782" s="239" t="s">
        <v>143</v>
      </c>
      <c r="AV1782" s="13" t="s">
        <v>81</v>
      </c>
      <c r="AW1782" s="13" t="s">
        <v>30</v>
      </c>
      <c r="AX1782" s="13" t="s">
        <v>73</v>
      </c>
      <c r="AY1782" s="239" t="s">
        <v>135</v>
      </c>
    </row>
    <row r="1783" s="14" customFormat="1">
      <c r="A1783" s="14"/>
      <c r="B1783" s="240"/>
      <c r="C1783" s="241"/>
      <c r="D1783" s="231" t="s">
        <v>145</v>
      </c>
      <c r="E1783" s="242" t="s">
        <v>1</v>
      </c>
      <c r="F1783" s="243" t="s">
        <v>183</v>
      </c>
      <c r="G1783" s="241"/>
      <c r="H1783" s="244">
        <v>7.6529999999999996</v>
      </c>
      <c r="I1783" s="245"/>
      <c r="J1783" s="241"/>
      <c r="K1783" s="241"/>
      <c r="L1783" s="246"/>
      <c r="M1783" s="247"/>
      <c r="N1783" s="248"/>
      <c r="O1783" s="248"/>
      <c r="P1783" s="248"/>
      <c r="Q1783" s="248"/>
      <c r="R1783" s="248"/>
      <c r="S1783" s="248"/>
      <c r="T1783" s="249"/>
      <c r="U1783" s="14"/>
      <c r="V1783" s="14"/>
      <c r="W1783" s="14"/>
      <c r="X1783" s="14"/>
      <c r="Y1783" s="14"/>
      <c r="Z1783" s="14"/>
      <c r="AA1783" s="14"/>
      <c r="AB1783" s="14"/>
      <c r="AC1783" s="14"/>
      <c r="AD1783" s="14"/>
      <c r="AE1783" s="14"/>
      <c r="AT1783" s="250" t="s">
        <v>145</v>
      </c>
      <c r="AU1783" s="250" t="s">
        <v>143</v>
      </c>
      <c r="AV1783" s="14" t="s">
        <v>143</v>
      </c>
      <c r="AW1783" s="14" t="s">
        <v>30</v>
      </c>
      <c r="AX1783" s="14" t="s">
        <v>73</v>
      </c>
      <c r="AY1783" s="250" t="s">
        <v>135</v>
      </c>
    </row>
    <row r="1784" s="13" customFormat="1">
      <c r="A1784" s="13"/>
      <c r="B1784" s="229"/>
      <c r="C1784" s="230"/>
      <c r="D1784" s="231" t="s">
        <v>145</v>
      </c>
      <c r="E1784" s="232" t="s">
        <v>1</v>
      </c>
      <c r="F1784" s="233" t="s">
        <v>184</v>
      </c>
      <c r="G1784" s="230"/>
      <c r="H1784" s="232" t="s">
        <v>1</v>
      </c>
      <c r="I1784" s="234"/>
      <c r="J1784" s="230"/>
      <c r="K1784" s="230"/>
      <c r="L1784" s="235"/>
      <c r="M1784" s="236"/>
      <c r="N1784" s="237"/>
      <c r="O1784" s="237"/>
      <c r="P1784" s="237"/>
      <c r="Q1784" s="237"/>
      <c r="R1784" s="237"/>
      <c r="S1784" s="237"/>
      <c r="T1784" s="238"/>
      <c r="U1784" s="13"/>
      <c r="V1784" s="13"/>
      <c r="W1784" s="13"/>
      <c r="X1784" s="13"/>
      <c r="Y1784" s="13"/>
      <c r="Z1784" s="13"/>
      <c r="AA1784" s="13"/>
      <c r="AB1784" s="13"/>
      <c r="AC1784" s="13"/>
      <c r="AD1784" s="13"/>
      <c r="AE1784" s="13"/>
      <c r="AT1784" s="239" t="s">
        <v>145</v>
      </c>
      <c r="AU1784" s="239" t="s">
        <v>143</v>
      </c>
      <c r="AV1784" s="13" t="s">
        <v>81</v>
      </c>
      <c r="AW1784" s="13" t="s">
        <v>30</v>
      </c>
      <c r="AX1784" s="13" t="s">
        <v>73</v>
      </c>
      <c r="AY1784" s="239" t="s">
        <v>135</v>
      </c>
    </row>
    <row r="1785" s="14" customFormat="1">
      <c r="A1785" s="14"/>
      <c r="B1785" s="240"/>
      <c r="C1785" s="241"/>
      <c r="D1785" s="231" t="s">
        <v>145</v>
      </c>
      <c r="E1785" s="242" t="s">
        <v>1</v>
      </c>
      <c r="F1785" s="243" t="s">
        <v>185</v>
      </c>
      <c r="G1785" s="241"/>
      <c r="H1785" s="244">
        <v>2.9350000000000001</v>
      </c>
      <c r="I1785" s="245"/>
      <c r="J1785" s="241"/>
      <c r="K1785" s="241"/>
      <c r="L1785" s="246"/>
      <c r="M1785" s="247"/>
      <c r="N1785" s="248"/>
      <c r="O1785" s="248"/>
      <c r="P1785" s="248"/>
      <c r="Q1785" s="248"/>
      <c r="R1785" s="248"/>
      <c r="S1785" s="248"/>
      <c r="T1785" s="249"/>
      <c r="U1785" s="14"/>
      <c r="V1785" s="14"/>
      <c r="W1785" s="14"/>
      <c r="X1785" s="14"/>
      <c r="Y1785" s="14"/>
      <c r="Z1785" s="14"/>
      <c r="AA1785" s="14"/>
      <c r="AB1785" s="14"/>
      <c r="AC1785" s="14"/>
      <c r="AD1785" s="14"/>
      <c r="AE1785" s="14"/>
      <c r="AT1785" s="250" t="s">
        <v>145</v>
      </c>
      <c r="AU1785" s="250" t="s">
        <v>143</v>
      </c>
      <c r="AV1785" s="14" t="s">
        <v>143</v>
      </c>
      <c r="AW1785" s="14" t="s">
        <v>30</v>
      </c>
      <c r="AX1785" s="14" t="s">
        <v>73</v>
      </c>
      <c r="AY1785" s="250" t="s">
        <v>135</v>
      </c>
    </row>
    <row r="1786" s="13" customFormat="1">
      <c r="A1786" s="13"/>
      <c r="B1786" s="229"/>
      <c r="C1786" s="230"/>
      <c r="D1786" s="231" t="s">
        <v>145</v>
      </c>
      <c r="E1786" s="232" t="s">
        <v>1</v>
      </c>
      <c r="F1786" s="233" t="s">
        <v>175</v>
      </c>
      <c r="G1786" s="230"/>
      <c r="H1786" s="232" t="s">
        <v>1</v>
      </c>
      <c r="I1786" s="234"/>
      <c r="J1786" s="230"/>
      <c r="K1786" s="230"/>
      <c r="L1786" s="235"/>
      <c r="M1786" s="236"/>
      <c r="N1786" s="237"/>
      <c r="O1786" s="237"/>
      <c r="P1786" s="237"/>
      <c r="Q1786" s="237"/>
      <c r="R1786" s="237"/>
      <c r="S1786" s="237"/>
      <c r="T1786" s="238"/>
      <c r="U1786" s="13"/>
      <c r="V1786" s="13"/>
      <c r="W1786" s="13"/>
      <c r="X1786" s="13"/>
      <c r="Y1786" s="13"/>
      <c r="Z1786" s="13"/>
      <c r="AA1786" s="13"/>
      <c r="AB1786" s="13"/>
      <c r="AC1786" s="13"/>
      <c r="AD1786" s="13"/>
      <c r="AE1786" s="13"/>
      <c r="AT1786" s="239" t="s">
        <v>145</v>
      </c>
      <c r="AU1786" s="239" t="s">
        <v>143</v>
      </c>
      <c r="AV1786" s="13" t="s">
        <v>81</v>
      </c>
      <c r="AW1786" s="13" t="s">
        <v>30</v>
      </c>
      <c r="AX1786" s="13" t="s">
        <v>73</v>
      </c>
      <c r="AY1786" s="239" t="s">
        <v>135</v>
      </c>
    </row>
    <row r="1787" s="14" customFormat="1">
      <c r="A1787" s="14"/>
      <c r="B1787" s="240"/>
      <c r="C1787" s="241"/>
      <c r="D1787" s="231" t="s">
        <v>145</v>
      </c>
      <c r="E1787" s="242" t="s">
        <v>1</v>
      </c>
      <c r="F1787" s="243" t="s">
        <v>186</v>
      </c>
      <c r="G1787" s="241"/>
      <c r="H1787" s="244">
        <v>1.175</v>
      </c>
      <c r="I1787" s="245"/>
      <c r="J1787" s="241"/>
      <c r="K1787" s="241"/>
      <c r="L1787" s="246"/>
      <c r="M1787" s="247"/>
      <c r="N1787" s="248"/>
      <c r="O1787" s="248"/>
      <c r="P1787" s="248"/>
      <c r="Q1787" s="248"/>
      <c r="R1787" s="248"/>
      <c r="S1787" s="248"/>
      <c r="T1787" s="249"/>
      <c r="U1787" s="14"/>
      <c r="V1787" s="14"/>
      <c r="W1787" s="14"/>
      <c r="X1787" s="14"/>
      <c r="Y1787" s="14"/>
      <c r="Z1787" s="14"/>
      <c r="AA1787" s="14"/>
      <c r="AB1787" s="14"/>
      <c r="AC1787" s="14"/>
      <c r="AD1787" s="14"/>
      <c r="AE1787" s="14"/>
      <c r="AT1787" s="250" t="s">
        <v>145</v>
      </c>
      <c r="AU1787" s="250" t="s">
        <v>143</v>
      </c>
      <c r="AV1787" s="14" t="s">
        <v>143</v>
      </c>
      <c r="AW1787" s="14" t="s">
        <v>30</v>
      </c>
      <c r="AX1787" s="14" t="s">
        <v>73</v>
      </c>
      <c r="AY1787" s="250" t="s">
        <v>135</v>
      </c>
    </row>
    <row r="1788" s="13" customFormat="1">
      <c r="A1788" s="13"/>
      <c r="B1788" s="229"/>
      <c r="C1788" s="230"/>
      <c r="D1788" s="231" t="s">
        <v>145</v>
      </c>
      <c r="E1788" s="232" t="s">
        <v>1</v>
      </c>
      <c r="F1788" s="233" t="s">
        <v>187</v>
      </c>
      <c r="G1788" s="230"/>
      <c r="H1788" s="232" t="s">
        <v>1</v>
      </c>
      <c r="I1788" s="234"/>
      <c r="J1788" s="230"/>
      <c r="K1788" s="230"/>
      <c r="L1788" s="235"/>
      <c r="M1788" s="236"/>
      <c r="N1788" s="237"/>
      <c r="O1788" s="237"/>
      <c r="P1788" s="237"/>
      <c r="Q1788" s="237"/>
      <c r="R1788" s="237"/>
      <c r="S1788" s="237"/>
      <c r="T1788" s="238"/>
      <c r="U1788" s="13"/>
      <c r="V1788" s="13"/>
      <c r="W1788" s="13"/>
      <c r="X1788" s="13"/>
      <c r="Y1788" s="13"/>
      <c r="Z1788" s="13"/>
      <c r="AA1788" s="13"/>
      <c r="AB1788" s="13"/>
      <c r="AC1788" s="13"/>
      <c r="AD1788" s="13"/>
      <c r="AE1788" s="13"/>
      <c r="AT1788" s="239" t="s">
        <v>145</v>
      </c>
      <c r="AU1788" s="239" t="s">
        <v>143</v>
      </c>
      <c r="AV1788" s="13" t="s">
        <v>81</v>
      </c>
      <c r="AW1788" s="13" t="s">
        <v>30</v>
      </c>
      <c r="AX1788" s="13" t="s">
        <v>73</v>
      </c>
      <c r="AY1788" s="239" t="s">
        <v>135</v>
      </c>
    </row>
    <row r="1789" s="14" customFormat="1">
      <c r="A1789" s="14"/>
      <c r="B1789" s="240"/>
      <c r="C1789" s="241"/>
      <c r="D1789" s="231" t="s">
        <v>145</v>
      </c>
      <c r="E1789" s="242" t="s">
        <v>1</v>
      </c>
      <c r="F1789" s="243" t="s">
        <v>188</v>
      </c>
      <c r="G1789" s="241"/>
      <c r="H1789" s="244">
        <v>10.121</v>
      </c>
      <c r="I1789" s="245"/>
      <c r="J1789" s="241"/>
      <c r="K1789" s="241"/>
      <c r="L1789" s="246"/>
      <c r="M1789" s="247"/>
      <c r="N1789" s="248"/>
      <c r="O1789" s="248"/>
      <c r="P1789" s="248"/>
      <c r="Q1789" s="248"/>
      <c r="R1789" s="248"/>
      <c r="S1789" s="248"/>
      <c r="T1789" s="249"/>
      <c r="U1789" s="14"/>
      <c r="V1789" s="14"/>
      <c r="W1789" s="14"/>
      <c r="X1789" s="14"/>
      <c r="Y1789" s="14"/>
      <c r="Z1789" s="14"/>
      <c r="AA1789" s="14"/>
      <c r="AB1789" s="14"/>
      <c r="AC1789" s="14"/>
      <c r="AD1789" s="14"/>
      <c r="AE1789" s="14"/>
      <c r="AT1789" s="250" t="s">
        <v>145</v>
      </c>
      <c r="AU1789" s="250" t="s">
        <v>143</v>
      </c>
      <c r="AV1789" s="14" t="s">
        <v>143</v>
      </c>
      <c r="AW1789" s="14" t="s">
        <v>30</v>
      </c>
      <c r="AX1789" s="14" t="s">
        <v>73</v>
      </c>
      <c r="AY1789" s="250" t="s">
        <v>135</v>
      </c>
    </row>
    <row r="1790" s="13" customFormat="1">
      <c r="A1790" s="13"/>
      <c r="B1790" s="229"/>
      <c r="C1790" s="230"/>
      <c r="D1790" s="231" t="s">
        <v>145</v>
      </c>
      <c r="E1790" s="232" t="s">
        <v>1</v>
      </c>
      <c r="F1790" s="233" t="s">
        <v>189</v>
      </c>
      <c r="G1790" s="230"/>
      <c r="H1790" s="232" t="s">
        <v>1</v>
      </c>
      <c r="I1790" s="234"/>
      <c r="J1790" s="230"/>
      <c r="K1790" s="230"/>
      <c r="L1790" s="235"/>
      <c r="M1790" s="236"/>
      <c r="N1790" s="237"/>
      <c r="O1790" s="237"/>
      <c r="P1790" s="237"/>
      <c r="Q1790" s="237"/>
      <c r="R1790" s="237"/>
      <c r="S1790" s="237"/>
      <c r="T1790" s="238"/>
      <c r="U1790" s="13"/>
      <c r="V1790" s="13"/>
      <c r="W1790" s="13"/>
      <c r="X1790" s="13"/>
      <c r="Y1790" s="13"/>
      <c r="Z1790" s="13"/>
      <c r="AA1790" s="13"/>
      <c r="AB1790" s="13"/>
      <c r="AC1790" s="13"/>
      <c r="AD1790" s="13"/>
      <c r="AE1790" s="13"/>
      <c r="AT1790" s="239" t="s">
        <v>145</v>
      </c>
      <c r="AU1790" s="239" t="s">
        <v>143</v>
      </c>
      <c r="AV1790" s="13" t="s">
        <v>81</v>
      </c>
      <c r="AW1790" s="13" t="s">
        <v>30</v>
      </c>
      <c r="AX1790" s="13" t="s">
        <v>73</v>
      </c>
      <c r="AY1790" s="239" t="s">
        <v>135</v>
      </c>
    </row>
    <row r="1791" s="14" customFormat="1">
      <c r="A1791" s="14"/>
      <c r="B1791" s="240"/>
      <c r="C1791" s="241"/>
      <c r="D1791" s="231" t="s">
        <v>145</v>
      </c>
      <c r="E1791" s="242" t="s">
        <v>1</v>
      </c>
      <c r="F1791" s="243" t="s">
        <v>190</v>
      </c>
      <c r="G1791" s="241"/>
      <c r="H1791" s="244">
        <v>19.026</v>
      </c>
      <c r="I1791" s="245"/>
      <c r="J1791" s="241"/>
      <c r="K1791" s="241"/>
      <c r="L1791" s="246"/>
      <c r="M1791" s="247"/>
      <c r="N1791" s="248"/>
      <c r="O1791" s="248"/>
      <c r="P1791" s="248"/>
      <c r="Q1791" s="248"/>
      <c r="R1791" s="248"/>
      <c r="S1791" s="248"/>
      <c r="T1791" s="249"/>
      <c r="U1791" s="14"/>
      <c r="V1791" s="14"/>
      <c r="W1791" s="14"/>
      <c r="X1791" s="14"/>
      <c r="Y1791" s="14"/>
      <c r="Z1791" s="14"/>
      <c r="AA1791" s="14"/>
      <c r="AB1791" s="14"/>
      <c r="AC1791" s="14"/>
      <c r="AD1791" s="14"/>
      <c r="AE1791" s="14"/>
      <c r="AT1791" s="250" t="s">
        <v>145</v>
      </c>
      <c r="AU1791" s="250" t="s">
        <v>143</v>
      </c>
      <c r="AV1791" s="14" t="s">
        <v>143</v>
      </c>
      <c r="AW1791" s="14" t="s">
        <v>30</v>
      </c>
      <c r="AX1791" s="14" t="s">
        <v>73</v>
      </c>
      <c r="AY1791" s="250" t="s">
        <v>135</v>
      </c>
    </row>
    <row r="1792" s="13" customFormat="1">
      <c r="A1792" s="13"/>
      <c r="B1792" s="229"/>
      <c r="C1792" s="230"/>
      <c r="D1792" s="231" t="s">
        <v>145</v>
      </c>
      <c r="E1792" s="232" t="s">
        <v>1</v>
      </c>
      <c r="F1792" s="233" t="s">
        <v>191</v>
      </c>
      <c r="G1792" s="230"/>
      <c r="H1792" s="232" t="s">
        <v>1</v>
      </c>
      <c r="I1792" s="234"/>
      <c r="J1792" s="230"/>
      <c r="K1792" s="230"/>
      <c r="L1792" s="235"/>
      <c r="M1792" s="236"/>
      <c r="N1792" s="237"/>
      <c r="O1792" s="237"/>
      <c r="P1792" s="237"/>
      <c r="Q1792" s="237"/>
      <c r="R1792" s="237"/>
      <c r="S1792" s="237"/>
      <c r="T1792" s="238"/>
      <c r="U1792" s="13"/>
      <c r="V1792" s="13"/>
      <c r="W1792" s="13"/>
      <c r="X1792" s="13"/>
      <c r="Y1792" s="13"/>
      <c r="Z1792" s="13"/>
      <c r="AA1792" s="13"/>
      <c r="AB1792" s="13"/>
      <c r="AC1792" s="13"/>
      <c r="AD1792" s="13"/>
      <c r="AE1792" s="13"/>
      <c r="AT1792" s="239" t="s">
        <v>145</v>
      </c>
      <c r="AU1792" s="239" t="s">
        <v>143</v>
      </c>
      <c r="AV1792" s="13" t="s">
        <v>81</v>
      </c>
      <c r="AW1792" s="13" t="s">
        <v>30</v>
      </c>
      <c r="AX1792" s="13" t="s">
        <v>73</v>
      </c>
      <c r="AY1792" s="239" t="s">
        <v>135</v>
      </c>
    </row>
    <row r="1793" s="14" customFormat="1">
      <c r="A1793" s="14"/>
      <c r="B1793" s="240"/>
      <c r="C1793" s="241"/>
      <c r="D1793" s="231" t="s">
        <v>145</v>
      </c>
      <c r="E1793" s="242" t="s">
        <v>1</v>
      </c>
      <c r="F1793" s="243" t="s">
        <v>192</v>
      </c>
      <c r="G1793" s="241"/>
      <c r="H1793" s="244">
        <v>14.308</v>
      </c>
      <c r="I1793" s="245"/>
      <c r="J1793" s="241"/>
      <c r="K1793" s="241"/>
      <c r="L1793" s="246"/>
      <c r="M1793" s="247"/>
      <c r="N1793" s="248"/>
      <c r="O1793" s="248"/>
      <c r="P1793" s="248"/>
      <c r="Q1793" s="248"/>
      <c r="R1793" s="248"/>
      <c r="S1793" s="248"/>
      <c r="T1793" s="249"/>
      <c r="U1793" s="14"/>
      <c r="V1793" s="14"/>
      <c r="W1793" s="14"/>
      <c r="X1793" s="14"/>
      <c r="Y1793" s="14"/>
      <c r="Z1793" s="14"/>
      <c r="AA1793" s="14"/>
      <c r="AB1793" s="14"/>
      <c r="AC1793" s="14"/>
      <c r="AD1793" s="14"/>
      <c r="AE1793" s="14"/>
      <c r="AT1793" s="250" t="s">
        <v>145</v>
      </c>
      <c r="AU1793" s="250" t="s">
        <v>143</v>
      </c>
      <c r="AV1793" s="14" t="s">
        <v>143</v>
      </c>
      <c r="AW1793" s="14" t="s">
        <v>30</v>
      </c>
      <c r="AX1793" s="14" t="s">
        <v>73</v>
      </c>
      <c r="AY1793" s="250" t="s">
        <v>135</v>
      </c>
    </row>
    <row r="1794" s="13" customFormat="1">
      <c r="A1794" s="13"/>
      <c r="B1794" s="229"/>
      <c r="C1794" s="230"/>
      <c r="D1794" s="231" t="s">
        <v>145</v>
      </c>
      <c r="E1794" s="232" t="s">
        <v>1</v>
      </c>
      <c r="F1794" s="233" t="s">
        <v>1907</v>
      </c>
      <c r="G1794" s="230"/>
      <c r="H1794" s="232" t="s">
        <v>1</v>
      </c>
      <c r="I1794" s="234"/>
      <c r="J1794" s="230"/>
      <c r="K1794" s="230"/>
      <c r="L1794" s="235"/>
      <c r="M1794" s="236"/>
      <c r="N1794" s="237"/>
      <c r="O1794" s="237"/>
      <c r="P1794" s="237"/>
      <c r="Q1794" s="237"/>
      <c r="R1794" s="237"/>
      <c r="S1794" s="237"/>
      <c r="T1794" s="238"/>
      <c r="U1794" s="13"/>
      <c r="V1794" s="13"/>
      <c r="W1794" s="13"/>
      <c r="X1794" s="13"/>
      <c r="Y1794" s="13"/>
      <c r="Z1794" s="13"/>
      <c r="AA1794" s="13"/>
      <c r="AB1794" s="13"/>
      <c r="AC1794" s="13"/>
      <c r="AD1794" s="13"/>
      <c r="AE1794" s="13"/>
      <c r="AT1794" s="239" t="s">
        <v>145</v>
      </c>
      <c r="AU1794" s="239" t="s">
        <v>143</v>
      </c>
      <c r="AV1794" s="13" t="s">
        <v>81</v>
      </c>
      <c r="AW1794" s="13" t="s">
        <v>30</v>
      </c>
      <c r="AX1794" s="13" t="s">
        <v>73</v>
      </c>
      <c r="AY1794" s="239" t="s">
        <v>135</v>
      </c>
    </row>
    <row r="1795" s="13" customFormat="1">
      <c r="A1795" s="13"/>
      <c r="B1795" s="229"/>
      <c r="C1795" s="230"/>
      <c r="D1795" s="231" t="s">
        <v>145</v>
      </c>
      <c r="E1795" s="232" t="s">
        <v>1</v>
      </c>
      <c r="F1795" s="233" t="s">
        <v>182</v>
      </c>
      <c r="G1795" s="230"/>
      <c r="H1795" s="232" t="s">
        <v>1</v>
      </c>
      <c r="I1795" s="234"/>
      <c r="J1795" s="230"/>
      <c r="K1795" s="230"/>
      <c r="L1795" s="235"/>
      <c r="M1795" s="236"/>
      <c r="N1795" s="237"/>
      <c r="O1795" s="237"/>
      <c r="P1795" s="237"/>
      <c r="Q1795" s="237"/>
      <c r="R1795" s="237"/>
      <c r="S1795" s="237"/>
      <c r="T1795" s="238"/>
      <c r="U1795" s="13"/>
      <c r="V1795" s="13"/>
      <c r="W1795" s="13"/>
      <c r="X1795" s="13"/>
      <c r="Y1795" s="13"/>
      <c r="Z1795" s="13"/>
      <c r="AA1795" s="13"/>
      <c r="AB1795" s="13"/>
      <c r="AC1795" s="13"/>
      <c r="AD1795" s="13"/>
      <c r="AE1795" s="13"/>
      <c r="AT1795" s="239" t="s">
        <v>145</v>
      </c>
      <c r="AU1795" s="239" t="s">
        <v>143</v>
      </c>
      <c r="AV1795" s="13" t="s">
        <v>81</v>
      </c>
      <c r="AW1795" s="13" t="s">
        <v>30</v>
      </c>
      <c r="AX1795" s="13" t="s">
        <v>73</v>
      </c>
      <c r="AY1795" s="239" t="s">
        <v>135</v>
      </c>
    </row>
    <row r="1796" s="14" customFormat="1">
      <c r="A1796" s="14"/>
      <c r="B1796" s="240"/>
      <c r="C1796" s="241"/>
      <c r="D1796" s="231" t="s">
        <v>145</v>
      </c>
      <c r="E1796" s="242" t="s">
        <v>1</v>
      </c>
      <c r="F1796" s="243" t="s">
        <v>223</v>
      </c>
      <c r="G1796" s="241"/>
      <c r="H1796" s="244">
        <v>27.030999999999999</v>
      </c>
      <c r="I1796" s="245"/>
      <c r="J1796" s="241"/>
      <c r="K1796" s="241"/>
      <c r="L1796" s="246"/>
      <c r="M1796" s="247"/>
      <c r="N1796" s="248"/>
      <c r="O1796" s="248"/>
      <c r="P1796" s="248"/>
      <c r="Q1796" s="248"/>
      <c r="R1796" s="248"/>
      <c r="S1796" s="248"/>
      <c r="T1796" s="249"/>
      <c r="U1796" s="14"/>
      <c r="V1796" s="14"/>
      <c r="W1796" s="14"/>
      <c r="X1796" s="14"/>
      <c r="Y1796" s="14"/>
      <c r="Z1796" s="14"/>
      <c r="AA1796" s="14"/>
      <c r="AB1796" s="14"/>
      <c r="AC1796" s="14"/>
      <c r="AD1796" s="14"/>
      <c r="AE1796" s="14"/>
      <c r="AT1796" s="250" t="s">
        <v>145</v>
      </c>
      <c r="AU1796" s="250" t="s">
        <v>143</v>
      </c>
      <c r="AV1796" s="14" t="s">
        <v>143</v>
      </c>
      <c r="AW1796" s="14" t="s">
        <v>30</v>
      </c>
      <c r="AX1796" s="14" t="s">
        <v>73</v>
      </c>
      <c r="AY1796" s="250" t="s">
        <v>135</v>
      </c>
    </row>
    <row r="1797" s="13" customFormat="1">
      <c r="A1797" s="13"/>
      <c r="B1797" s="229"/>
      <c r="C1797" s="230"/>
      <c r="D1797" s="231" t="s">
        <v>145</v>
      </c>
      <c r="E1797" s="232" t="s">
        <v>1</v>
      </c>
      <c r="F1797" s="233" t="s">
        <v>184</v>
      </c>
      <c r="G1797" s="230"/>
      <c r="H1797" s="232" t="s">
        <v>1</v>
      </c>
      <c r="I1797" s="234"/>
      <c r="J1797" s="230"/>
      <c r="K1797" s="230"/>
      <c r="L1797" s="235"/>
      <c r="M1797" s="236"/>
      <c r="N1797" s="237"/>
      <c r="O1797" s="237"/>
      <c r="P1797" s="237"/>
      <c r="Q1797" s="237"/>
      <c r="R1797" s="237"/>
      <c r="S1797" s="237"/>
      <c r="T1797" s="238"/>
      <c r="U1797" s="13"/>
      <c r="V1797" s="13"/>
      <c r="W1797" s="13"/>
      <c r="X1797" s="13"/>
      <c r="Y1797" s="13"/>
      <c r="Z1797" s="13"/>
      <c r="AA1797" s="13"/>
      <c r="AB1797" s="13"/>
      <c r="AC1797" s="13"/>
      <c r="AD1797" s="13"/>
      <c r="AE1797" s="13"/>
      <c r="AT1797" s="239" t="s">
        <v>145</v>
      </c>
      <c r="AU1797" s="239" t="s">
        <v>143</v>
      </c>
      <c r="AV1797" s="13" t="s">
        <v>81</v>
      </c>
      <c r="AW1797" s="13" t="s">
        <v>30</v>
      </c>
      <c r="AX1797" s="13" t="s">
        <v>73</v>
      </c>
      <c r="AY1797" s="239" t="s">
        <v>135</v>
      </c>
    </row>
    <row r="1798" s="14" customFormat="1">
      <c r="A1798" s="14"/>
      <c r="B1798" s="240"/>
      <c r="C1798" s="241"/>
      <c r="D1798" s="231" t="s">
        <v>145</v>
      </c>
      <c r="E1798" s="242" t="s">
        <v>1</v>
      </c>
      <c r="F1798" s="243" t="s">
        <v>224</v>
      </c>
      <c r="G1798" s="241"/>
      <c r="H1798" s="244">
        <v>20.969000000000001</v>
      </c>
      <c r="I1798" s="245"/>
      <c r="J1798" s="241"/>
      <c r="K1798" s="241"/>
      <c r="L1798" s="246"/>
      <c r="M1798" s="247"/>
      <c r="N1798" s="248"/>
      <c r="O1798" s="248"/>
      <c r="P1798" s="248"/>
      <c r="Q1798" s="248"/>
      <c r="R1798" s="248"/>
      <c r="S1798" s="248"/>
      <c r="T1798" s="249"/>
      <c r="U1798" s="14"/>
      <c r="V1798" s="14"/>
      <c r="W1798" s="14"/>
      <c r="X1798" s="14"/>
      <c r="Y1798" s="14"/>
      <c r="Z1798" s="14"/>
      <c r="AA1798" s="14"/>
      <c r="AB1798" s="14"/>
      <c r="AC1798" s="14"/>
      <c r="AD1798" s="14"/>
      <c r="AE1798" s="14"/>
      <c r="AT1798" s="250" t="s">
        <v>145</v>
      </c>
      <c r="AU1798" s="250" t="s">
        <v>143</v>
      </c>
      <c r="AV1798" s="14" t="s">
        <v>143</v>
      </c>
      <c r="AW1798" s="14" t="s">
        <v>30</v>
      </c>
      <c r="AX1798" s="14" t="s">
        <v>73</v>
      </c>
      <c r="AY1798" s="250" t="s">
        <v>135</v>
      </c>
    </row>
    <row r="1799" s="13" customFormat="1">
      <c r="A1799" s="13"/>
      <c r="B1799" s="229"/>
      <c r="C1799" s="230"/>
      <c r="D1799" s="231" t="s">
        <v>145</v>
      </c>
      <c r="E1799" s="232" t="s">
        <v>1</v>
      </c>
      <c r="F1799" s="233" t="s">
        <v>217</v>
      </c>
      <c r="G1799" s="230"/>
      <c r="H1799" s="232" t="s">
        <v>1</v>
      </c>
      <c r="I1799" s="234"/>
      <c r="J1799" s="230"/>
      <c r="K1799" s="230"/>
      <c r="L1799" s="235"/>
      <c r="M1799" s="236"/>
      <c r="N1799" s="237"/>
      <c r="O1799" s="237"/>
      <c r="P1799" s="237"/>
      <c r="Q1799" s="237"/>
      <c r="R1799" s="237"/>
      <c r="S1799" s="237"/>
      <c r="T1799" s="238"/>
      <c r="U1799" s="13"/>
      <c r="V1799" s="13"/>
      <c r="W1799" s="13"/>
      <c r="X1799" s="13"/>
      <c r="Y1799" s="13"/>
      <c r="Z1799" s="13"/>
      <c r="AA1799" s="13"/>
      <c r="AB1799" s="13"/>
      <c r="AC1799" s="13"/>
      <c r="AD1799" s="13"/>
      <c r="AE1799" s="13"/>
      <c r="AT1799" s="239" t="s">
        <v>145</v>
      </c>
      <c r="AU1799" s="239" t="s">
        <v>143</v>
      </c>
      <c r="AV1799" s="13" t="s">
        <v>81</v>
      </c>
      <c r="AW1799" s="13" t="s">
        <v>30</v>
      </c>
      <c r="AX1799" s="13" t="s">
        <v>73</v>
      </c>
      <c r="AY1799" s="239" t="s">
        <v>135</v>
      </c>
    </row>
    <row r="1800" s="14" customFormat="1">
      <c r="A1800" s="14"/>
      <c r="B1800" s="240"/>
      <c r="C1800" s="241"/>
      <c r="D1800" s="231" t="s">
        <v>145</v>
      </c>
      <c r="E1800" s="242" t="s">
        <v>1</v>
      </c>
      <c r="F1800" s="243" t="s">
        <v>225</v>
      </c>
      <c r="G1800" s="241"/>
      <c r="H1800" s="244">
        <v>12.142</v>
      </c>
      <c r="I1800" s="245"/>
      <c r="J1800" s="241"/>
      <c r="K1800" s="241"/>
      <c r="L1800" s="246"/>
      <c r="M1800" s="247"/>
      <c r="N1800" s="248"/>
      <c r="O1800" s="248"/>
      <c r="P1800" s="248"/>
      <c r="Q1800" s="248"/>
      <c r="R1800" s="248"/>
      <c r="S1800" s="248"/>
      <c r="T1800" s="249"/>
      <c r="U1800" s="14"/>
      <c r="V1800" s="14"/>
      <c r="W1800" s="14"/>
      <c r="X1800" s="14"/>
      <c r="Y1800" s="14"/>
      <c r="Z1800" s="14"/>
      <c r="AA1800" s="14"/>
      <c r="AB1800" s="14"/>
      <c r="AC1800" s="14"/>
      <c r="AD1800" s="14"/>
      <c r="AE1800" s="14"/>
      <c r="AT1800" s="250" t="s">
        <v>145</v>
      </c>
      <c r="AU1800" s="250" t="s">
        <v>143</v>
      </c>
      <c r="AV1800" s="14" t="s">
        <v>143</v>
      </c>
      <c r="AW1800" s="14" t="s">
        <v>30</v>
      </c>
      <c r="AX1800" s="14" t="s">
        <v>73</v>
      </c>
      <c r="AY1800" s="250" t="s">
        <v>135</v>
      </c>
    </row>
    <row r="1801" s="13" customFormat="1">
      <c r="A1801" s="13"/>
      <c r="B1801" s="229"/>
      <c r="C1801" s="230"/>
      <c r="D1801" s="231" t="s">
        <v>145</v>
      </c>
      <c r="E1801" s="232" t="s">
        <v>1</v>
      </c>
      <c r="F1801" s="233" t="s">
        <v>187</v>
      </c>
      <c r="G1801" s="230"/>
      <c r="H1801" s="232" t="s">
        <v>1</v>
      </c>
      <c r="I1801" s="234"/>
      <c r="J1801" s="230"/>
      <c r="K1801" s="230"/>
      <c r="L1801" s="235"/>
      <c r="M1801" s="236"/>
      <c r="N1801" s="237"/>
      <c r="O1801" s="237"/>
      <c r="P1801" s="237"/>
      <c r="Q1801" s="237"/>
      <c r="R1801" s="237"/>
      <c r="S1801" s="237"/>
      <c r="T1801" s="238"/>
      <c r="U1801" s="13"/>
      <c r="V1801" s="13"/>
      <c r="W1801" s="13"/>
      <c r="X1801" s="13"/>
      <c r="Y1801" s="13"/>
      <c r="Z1801" s="13"/>
      <c r="AA1801" s="13"/>
      <c r="AB1801" s="13"/>
      <c r="AC1801" s="13"/>
      <c r="AD1801" s="13"/>
      <c r="AE1801" s="13"/>
      <c r="AT1801" s="239" t="s">
        <v>145</v>
      </c>
      <c r="AU1801" s="239" t="s">
        <v>143</v>
      </c>
      <c r="AV1801" s="13" t="s">
        <v>81</v>
      </c>
      <c r="AW1801" s="13" t="s">
        <v>30</v>
      </c>
      <c r="AX1801" s="13" t="s">
        <v>73</v>
      </c>
      <c r="AY1801" s="239" t="s">
        <v>135</v>
      </c>
    </row>
    <row r="1802" s="14" customFormat="1">
      <c r="A1802" s="14"/>
      <c r="B1802" s="240"/>
      <c r="C1802" s="241"/>
      <c r="D1802" s="231" t="s">
        <v>145</v>
      </c>
      <c r="E1802" s="242" t="s">
        <v>1</v>
      </c>
      <c r="F1802" s="243" t="s">
        <v>226</v>
      </c>
      <c r="G1802" s="241"/>
      <c r="H1802" s="244">
        <v>33.753999999999998</v>
      </c>
      <c r="I1802" s="245"/>
      <c r="J1802" s="241"/>
      <c r="K1802" s="241"/>
      <c r="L1802" s="246"/>
      <c r="M1802" s="247"/>
      <c r="N1802" s="248"/>
      <c r="O1802" s="248"/>
      <c r="P1802" s="248"/>
      <c r="Q1802" s="248"/>
      <c r="R1802" s="248"/>
      <c r="S1802" s="248"/>
      <c r="T1802" s="249"/>
      <c r="U1802" s="14"/>
      <c r="V1802" s="14"/>
      <c r="W1802" s="14"/>
      <c r="X1802" s="14"/>
      <c r="Y1802" s="14"/>
      <c r="Z1802" s="14"/>
      <c r="AA1802" s="14"/>
      <c r="AB1802" s="14"/>
      <c r="AC1802" s="14"/>
      <c r="AD1802" s="14"/>
      <c r="AE1802" s="14"/>
      <c r="AT1802" s="250" t="s">
        <v>145</v>
      </c>
      <c r="AU1802" s="250" t="s">
        <v>143</v>
      </c>
      <c r="AV1802" s="14" t="s">
        <v>143</v>
      </c>
      <c r="AW1802" s="14" t="s">
        <v>30</v>
      </c>
      <c r="AX1802" s="14" t="s">
        <v>73</v>
      </c>
      <c r="AY1802" s="250" t="s">
        <v>135</v>
      </c>
    </row>
    <row r="1803" s="13" customFormat="1">
      <c r="A1803" s="13"/>
      <c r="B1803" s="229"/>
      <c r="C1803" s="230"/>
      <c r="D1803" s="231" t="s">
        <v>145</v>
      </c>
      <c r="E1803" s="232" t="s">
        <v>1</v>
      </c>
      <c r="F1803" s="233" t="s">
        <v>189</v>
      </c>
      <c r="G1803" s="230"/>
      <c r="H1803" s="232" t="s">
        <v>1</v>
      </c>
      <c r="I1803" s="234"/>
      <c r="J1803" s="230"/>
      <c r="K1803" s="230"/>
      <c r="L1803" s="235"/>
      <c r="M1803" s="236"/>
      <c r="N1803" s="237"/>
      <c r="O1803" s="237"/>
      <c r="P1803" s="237"/>
      <c r="Q1803" s="237"/>
      <c r="R1803" s="237"/>
      <c r="S1803" s="237"/>
      <c r="T1803" s="238"/>
      <c r="U1803" s="13"/>
      <c r="V1803" s="13"/>
      <c r="W1803" s="13"/>
      <c r="X1803" s="13"/>
      <c r="Y1803" s="13"/>
      <c r="Z1803" s="13"/>
      <c r="AA1803" s="13"/>
      <c r="AB1803" s="13"/>
      <c r="AC1803" s="13"/>
      <c r="AD1803" s="13"/>
      <c r="AE1803" s="13"/>
      <c r="AT1803" s="239" t="s">
        <v>145</v>
      </c>
      <c r="AU1803" s="239" t="s">
        <v>143</v>
      </c>
      <c r="AV1803" s="13" t="s">
        <v>81</v>
      </c>
      <c r="AW1803" s="13" t="s">
        <v>30</v>
      </c>
      <c r="AX1803" s="13" t="s">
        <v>73</v>
      </c>
      <c r="AY1803" s="239" t="s">
        <v>135</v>
      </c>
    </row>
    <row r="1804" s="14" customFormat="1">
      <c r="A1804" s="14"/>
      <c r="B1804" s="240"/>
      <c r="C1804" s="241"/>
      <c r="D1804" s="231" t="s">
        <v>145</v>
      </c>
      <c r="E1804" s="242" t="s">
        <v>1</v>
      </c>
      <c r="F1804" s="243" t="s">
        <v>227</v>
      </c>
      <c r="G1804" s="241"/>
      <c r="H1804" s="244">
        <v>38.240000000000002</v>
      </c>
      <c r="I1804" s="245"/>
      <c r="J1804" s="241"/>
      <c r="K1804" s="241"/>
      <c r="L1804" s="246"/>
      <c r="M1804" s="247"/>
      <c r="N1804" s="248"/>
      <c r="O1804" s="248"/>
      <c r="P1804" s="248"/>
      <c r="Q1804" s="248"/>
      <c r="R1804" s="248"/>
      <c r="S1804" s="248"/>
      <c r="T1804" s="249"/>
      <c r="U1804" s="14"/>
      <c r="V1804" s="14"/>
      <c r="W1804" s="14"/>
      <c r="X1804" s="14"/>
      <c r="Y1804" s="14"/>
      <c r="Z1804" s="14"/>
      <c r="AA1804" s="14"/>
      <c r="AB1804" s="14"/>
      <c r="AC1804" s="14"/>
      <c r="AD1804" s="14"/>
      <c r="AE1804" s="14"/>
      <c r="AT1804" s="250" t="s">
        <v>145</v>
      </c>
      <c r="AU1804" s="250" t="s">
        <v>143</v>
      </c>
      <c r="AV1804" s="14" t="s">
        <v>143</v>
      </c>
      <c r="AW1804" s="14" t="s">
        <v>30</v>
      </c>
      <c r="AX1804" s="14" t="s">
        <v>73</v>
      </c>
      <c r="AY1804" s="250" t="s">
        <v>135</v>
      </c>
    </row>
    <row r="1805" s="13" customFormat="1">
      <c r="A1805" s="13"/>
      <c r="B1805" s="229"/>
      <c r="C1805" s="230"/>
      <c r="D1805" s="231" t="s">
        <v>145</v>
      </c>
      <c r="E1805" s="232" t="s">
        <v>1</v>
      </c>
      <c r="F1805" s="233" t="s">
        <v>191</v>
      </c>
      <c r="G1805" s="230"/>
      <c r="H1805" s="232" t="s">
        <v>1</v>
      </c>
      <c r="I1805" s="234"/>
      <c r="J1805" s="230"/>
      <c r="K1805" s="230"/>
      <c r="L1805" s="235"/>
      <c r="M1805" s="236"/>
      <c r="N1805" s="237"/>
      <c r="O1805" s="237"/>
      <c r="P1805" s="237"/>
      <c r="Q1805" s="237"/>
      <c r="R1805" s="237"/>
      <c r="S1805" s="237"/>
      <c r="T1805" s="238"/>
      <c r="U1805" s="13"/>
      <c r="V1805" s="13"/>
      <c r="W1805" s="13"/>
      <c r="X1805" s="13"/>
      <c r="Y1805" s="13"/>
      <c r="Z1805" s="13"/>
      <c r="AA1805" s="13"/>
      <c r="AB1805" s="13"/>
      <c r="AC1805" s="13"/>
      <c r="AD1805" s="13"/>
      <c r="AE1805" s="13"/>
      <c r="AT1805" s="239" t="s">
        <v>145</v>
      </c>
      <c r="AU1805" s="239" t="s">
        <v>143</v>
      </c>
      <c r="AV1805" s="13" t="s">
        <v>81</v>
      </c>
      <c r="AW1805" s="13" t="s">
        <v>30</v>
      </c>
      <c r="AX1805" s="13" t="s">
        <v>73</v>
      </c>
      <c r="AY1805" s="239" t="s">
        <v>135</v>
      </c>
    </row>
    <row r="1806" s="14" customFormat="1">
      <c r="A1806" s="14"/>
      <c r="B1806" s="240"/>
      <c r="C1806" s="241"/>
      <c r="D1806" s="231" t="s">
        <v>145</v>
      </c>
      <c r="E1806" s="242" t="s">
        <v>1</v>
      </c>
      <c r="F1806" s="243" t="s">
        <v>228</v>
      </c>
      <c r="G1806" s="241"/>
      <c r="H1806" s="244">
        <v>39.761000000000003</v>
      </c>
      <c r="I1806" s="245"/>
      <c r="J1806" s="241"/>
      <c r="K1806" s="241"/>
      <c r="L1806" s="246"/>
      <c r="M1806" s="247"/>
      <c r="N1806" s="248"/>
      <c r="O1806" s="248"/>
      <c r="P1806" s="248"/>
      <c r="Q1806" s="248"/>
      <c r="R1806" s="248"/>
      <c r="S1806" s="248"/>
      <c r="T1806" s="249"/>
      <c r="U1806" s="14"/>
      <c r="V1806" s="14"/>
      <c r="W1806" s="14"/>
      <c r="X1806" s="14"/>
      <c r="Y1806" s="14"/>
      <c r="Z1806" s="14"/>
      <c r="AA1806" s="14"/>
      <c r="AB1806" s="14"/>
      <c r="AC1806" s="14"/>
      <c r="AD1806" s="14"/>
      <c r="AE1806" s="14"/>
      <c r="AT1806" s="250" t="s">
        <v>145</v>
      </c>
      <c r="AU1806" s="250" t="s">
        <v>143</v>
      </c>
      <c r="AV1806" s="14" t="s">
        <v>143</v>
      </c>
      <c r="AW1806" s="14" t="s">
        <v>30</v>
      </c>
      <c r="AX1806" s="14" t="s">
        <v>73</v>
      </c>
      <c r="AY1806" s="250" t="s">
        <v>135</v>
      </c>
    </row>
    <row r="1807" s="13" customFormat="1">
      <c r="A1807" s="13"/>
      <c r="B1807" s="229"/>
      <c r="C1807" s="230"/>
      <c r="D1807" s="231" t="s">
        <v>145</v>
      </c>
      <c r="E1807" s="232" t="s">
        <v>1</v>
      </c>
      <c r="F1807" s="233" t="s">
        <v>229</v>
      </c>
      <c r="G1807" s="230"/>
      <c r="H1807" s="232" t="s">
        <v>1</v>
      </c>
      <c r="I1807" s="234"/>
      <c r="J1807" s="230"/>
      <c r="K1807" s="230"/>
      <c r="L1807" s="235"/>
      <c r="M1807" s="236"/>
      <c r="N1807" s="237"/>
      <c r="O1807" s="237"/>
      <c r="P1807" s="237"/>
      <c r="Q1807" s="237"/>
      <c r="R1807" s="237"/>
      <c r="S1807" s="237"/>
      <c r="T1807" s="238"/>
      <c r="U1807" s="13"/>
      <c r="V1807" s="13"/>
      <c r="W1807" s="13"/>
      <c r="X1807" s="13"/>
      <c r="Y1807" s="13"/>
      <c r="Z1807" s="13"/>
      <c r="AA1807" s="13"/>
      <c r="AB1807" s="13"/>
      <c r="AC1807" s="13"/>
      <c r="AD1807" s="13"/>
      <c r="AE1807" s="13"/>
      <c r="AT1807" s="239" t="s">
        <v>145</v>
      </c>
      <c r="AU1807" s="239" t="s">
        <v>143</v>
      </c>
      <c r="AV1807" s="13" t="s">
        <v>81</v>
      </c>
      <c r="AW1807" s="13" t="s">
        <v>30</v>
      </c>
      <c r="AX1807" s="13" t="s">
        <v>73</v>
      </c>
      <c r="AY1807" s="239" t="s">
        <v>135</v>
      </c>
    </row>
    <row r="1808" s="14" customFormat="1">
      <c r="A1808" s="14"/>
      <c r="B1808" s="240"/>
      <c r="C1808" s="241"/>
      <c r="D1808" s="231" t="s">
        <v>145</v>
      </c>
      <c r="E1808" s="242" t="s">
        <v>1</v>
      </c>
      <c r="F1808" s="243" t="s">
        <v>230</v>
      </c>
      <c r="G1808" s="241"/>
      <c r="H1808" s="244">
        <v>-18.878</v>
      </c>
      <c r="I1808" s="245"/>
      <c r="J1808" s="241"/>
      <c r="K1808" s="241"/>
      <c r="L1808" s="246"/>
      <c r="M1808" s="247"/>
      <c r="N1808" s="248"/>
      <c r="O1808" s="248"/>
      <c r="P1808" s="248"/>
      <c r="Q1808" s="248"/>
      <c r="R1808" s="248"/>
      <c r="S1808" s="248"/>
      <c r="T1808" s="249"/>
      <c r="U1808" s="14"/>
      <c r="V1808" s="14"/>
      <c r="W1808" s="14"/>
      <c r="X1808" s="14"/>
      <c r="Y1808" s="14"/>
      <c r="Z1808" s="14"/>
      <c r="AA1808" s="14"/>
      <c r="AB1808" s="14"/>
      <c r="AC1808" s="14"/>
      <c r="AD1808" s="14"/>
      <c r="AE1808" s="14"/>
      <c r="AT1808" s="250" t="s">
        <v>145</v>
      </c>
      <c r="AU1808" s="250" t="s">
        <v>143</v>
      </c>
      <c r="AV1808" s="14" t="s">
        <v>143</v>
      </c>
      <c r="AW1808" s="14" t="s">
        <v>30</v>
      </c>
      <c r="AX1808" s="14" t="s">
        <v>73</v>
      </c>
      <c r="AY1808" s="250" t="s">
        <v>135</v>
      </c>
    </row>
    <row r="1809" s="15" customFormat="1">
      <c r="A1809" s="15"/>
      <c r="B1809" s="251"/>
      <c r="C1809" s="252"/>
      <c r="D1809" s="231" t="s">
        <v>145</v>
      </c>
      <c r="E1809" s="253" t="s">
        <v>1</v>
      </c>
      <c r="F1809" s="254" t="s">
        <v>153</v>
      </c>
      <c r="G1809" s="252"/>
      <c r="H1809" s="255">
        <v>208.23699999999997</v>
      </c>
      <c r="I1809" s="256"/>
      <c r="J1809" s="252"/>
      <c r="K1809" s="252"/>
      <c r="L1809" s="257"/>
      <c r="M1809" s="258"/>
      <c r="N1809" s="259"/>
      <c r="O1809" s="259"/>
      <c r="P1809" s="259"/>
      <c r="Q1809" s="259"/>
      <c r="R1809" s="259"/>
      <c r="S1809" s="259"/>
      <c r="T1809" s="260"/>
      <c r="U1809" s="15"/>
      <c r="V1809" s="15"/>
      <c r="W1809" s="15"/>
      <c r="X1809" s="15"/>
      <c r="Y1809" s="15"/>
      <c r="Z1809" s="15"/>
      <c r="AA1809" s="15"/>
      <c r="AB1809" s="15"/>
      <c r="AC1809" s="15"/>
      <c r="AD1809" s="15"/>
      <c r="AE1809" s="15"/>
      <c r="AT1809" s="261" t="s">
        <v>145</v>
      </c>
      <c r="AU1809" s="261" t="s">
        <v>143</v>
      </c>
      <c r="AV1809" s="15" t="s">
        <v>142</v>
      </c>
      <c r="AW1809" s="15" t="s">
        <v>30</v>
      </c>
      <c r="AX1809" s="15" t="s">
        <v>81</v>
      </c>
      <c r="AY1809" s="261" t="s">
        <v>135</v>
      </c>
    </row>
    <row r="1810" s="2" customFormat="1" ht="24.15" customHeight="1">
      <c r="A1810" s="38"/>
      <c r="B1810" s="39"/>
      <c r="C1810" s="215" t="s">
        <v>1920</v>
      </c>
      <c r="D1810" s="215" t="s">
        <v>138</v>
      </c>
      <c r="E1810" s="216" t="s">
        <v>1921</v>
      </c>
      <c r="F1810" s="217" t="s">
        <v>1922</v>
      </c>
      <c r="G1810" s="218" t="s">
        <v>166</v>
      </c>
      <c r="H1810" s="219">
        <v>16.350999999999999</v>
      </c>
      <c r="I1810" s="220"/>
      <c r="J1810" s="221">
        <f>ROUND(I1810*H1810,2)</f>
        <v>0</v>
      </c>
      <c r="K1810" s="222"/>
      <c r="L1810" s="44"/>
      <c r="M1810" s="223" t="s">
        <v>1</v>
      </c>
      <c r="N1810" s="224" t="s">
        <v>39</v>
      </c>
      <c r="O1810" s="91"/>
      <c r="P1810" s="225">
        <f>O1810*H1810</f>
        <v>0</v>
      </c>
      <c r="Q1810" s="225">
        <v>0</v>
      </c>
      <c r="R1810" s="225">
        <f>Q1810*H1810</f>
        <v>0</v>
      </c>
      <c r="S1810" s="225">
        <v>0.00025000000000000001</v>
      </c>
      <c r="T1810" s="226">
        <f>S1810*H1810</f>
        <v>0.0040877500000000002</v>
      </c>
      <c r="U1810" s="38"/>
      <c r="V1810" s="38"/>
      <c r="W1810" s="38"/>
      <c r="X1810" s="38"/>
      <c r="Y1810" s="38"/>
      <c r="Z1810" s="38"/>
      <c r="AA1810" s="38"/>
      <c r="AB1810" s="38"/>
      <c r="AC1810" s="38"/>
      <c r="AD1810" s="38"/>
      <c r="AE1810" s="38"/>
      <c r="AR1810" s="227" t="s">
        <v>258</v>
      </c>
      <c r="AT1810" s="227" t="s">
        <v>138</v>
      </c>
      <c r="AU1810" s="227" t="s">
        <v>143</v>
      </c>
      <c r="AY1810" s="17" t="s">
        <v>135</v>
      </c>
      <c r="BE1810" s="228">
        <f>IF(N1810="základní",J1810,0)</f>
        <v>0</v>
      </c>
      <c r="BF1810" s="228">
        <f>IF(N1810="snížená",J1810,0)</f>
        <v>0</v>
      </c>
      <c r="BG1810" s="228">
        <f>IF(N1810="zákl. přenesená",J1810,0)</f>
        <v>0</v>
      </c>
      <c r="BH1810" s="228">
        <f>IF(N1810="sníž. přenesená",J1810,0)</f>
        <v>0</v>
      </c>
      <c r="BI1810" s="228">
        <f>IF(N1810="nulová",J1810,0)</f>
        <v>0</v>
      </c>
      <c r="BJ1810" s="17" t="s">
        <v>143</v>
      </c>
      <c r="BK1810" s="228">
        <f>ROUND(I1810*H1810,2)</f>
        <v>0</v>
      </c>
      <c r="BL1810" s="17" t="s">
        <v>258</v>
      </c>
      <c r="BM1810" s="227" t="s">
        <v>1923</v>
      </c>
    </row>
    <row r="1811" s="13" customFormat="1">
      <c r="A1811" s="13"/>
      <c r="B1811" s="229"/>
      <c r="C1811" s="230"/>
      <c r="D1811" s="231" t="s">
        <v>145</v>
      </c>
      <c r="E1811" s="232" t="s">
        <v>1</v>
      </c>
      <c r="F1811" s="233" t="s">
        <v>735</v>
      </c>
      <c r="G1811" s="230"/>
      <c r="H1811" s="232" t="s">
        <v>1</v>
      </c>
      <c r="I1811" s="234"/>
      <c r="J1811" s="230"/>
      <c r="K1811" s="230"/>
      <c r="L1811" s="235"/>
      <c r="M1811" s="236"/>
      <c r="N1811" s="237"/>
      <c r="O1811" s="237"/>
      <c r="P1811" s="237"/>
      <c r="Q1811" s="237"/>
      <c r="R1811" s="237"/>
      <c r="S1811" s="237"/>
      <c r="T1811" s="238"/>
      <c r="U1811" s="13"/>
      <c r="V1811" s="13"/>
      <c r="W1811" s="13"/>
      <c r="X1811" s="13"/>
      <c r="Y1811" s="13"/>
      <c r="Z1811" s="13"/>
      <c r="AA1811" s="13"/>
      <c r="AB1811" s="13"/>
      <c r="AC1811" s="13"/>
      <c r="AD1811" s="13"/>
      <c r="AE1811" s="13"/>
      <c r="AT1811" s="239" t="s">
        <v>145</v>
      </c>
      <c r="AU1811" s="239" t="s">
        <v>143</v>
      </c>
      <c r="AV1811" s="13" t="s">
        <v>81</v>
      </c>
      <c r="AW1811" s="13" t="s">
        <v>30</v>
      </c>
      <c r="AX1811" s="13" t="s">
        <v>73</v>
      </c>
      <c r="AY1811" s="239" t="s">
        <v>135</v>
      </c>
    </row>
    <row r="1812" s="14" customFormat="1">
      <c r="A1812" s="14"/>
      <c r="B1812" s="240"/>
      <c r="C1812" s="241"/>
      <c r="D1812" s="231" t="s">
        <v>145</v>
      </c>
      <c r="E1812" s="242" t="s">
        <v>1</v>
      </c>
      <c r="F1812" s="243" t="s">
        <v>1924</v>
      </c>
      <c r="G1812" s="241"/>
      <c r="H1812" s="244">
        <v>5.0039999999999996</v>
      </c>
      <c r="I1812" s="245"/>
      <c r="J1812" s="241"/>
      <c r="K1812" s="241"/>
      <c r="L1812" s="246"/>
      <c r="M1812" s="247"/>
      <c r="N1812" s="248"/>
      <c r="O1812" s="248"/>
      <c r="P1812" s="248"/>
      <c r="Q1812" s="248"/>
      <c r="R1812" s="248"/>
      <c r="S1812" s="248"/>
      <c r="T1812" s="249"/>
      <c r="U1812" s="14"/>
      <c r="V1812" s="14"/>
      <c r="W1812" s="14"/>
      <c r="X1812" s="14"/>
      <c r="Y1812" s="14"/>
      <c r="Z1812" s="14"/>
      <c r="AA1812" s="14"/>
      <c r="AB1812" s="14"/>
      <c r="AC1812" s="14"/>
      <c r="AD1812" s="14"/>
      <c r="AE1812" s="14"/>
      <c r="AT1812" s="250" t="s">
        <v>145</v>
      </c>
      <c r="AU1812" s="250" t="s">
        <v>143</v>
      </c>
      <c r="AV1812" s="14" t="s">
        <v>143</v>
      </c>
      <c r="AW1812" s="14" t="s">
        <v>30</v>
      </c>
      <c r="AX1812" s="14" t="s">
        <v>73</v>
      </c>
      <c r="AY1812" s="250" t="s">
        <v>135</v>
      </c>
    </row>
    <row r="1813" s="13" customFormat="1">
      <c r="A1813" s="13"/>
      <c r="B1813" s="229"/>
      <c r="C1813" s="230"/>
      <c r="D1813" s="231" t="s">
        <v>145</v>
      </c>
      <c r="E1813" s="232" t="s">
        <v>1</v>
      </c>
      <c r="F1813" s="233" t="s">
        <v>173</v>
      </c>
      <c r="G1813" s="230"/>
      <c r="H1813" s="232" t="s">
        <v>1</v>
      </c>
      <c r="I1813" s="234"/>
      <c r="J1813" s="230"/>
      <c r="K1813" s="230"/>
      <c r="L1813" s="235"/>
      <c r="M1813" s="236"/>
      <c r="N1813" s="237"/>
      <c r="O1813" s="237"/>
      <c r="P1813" s="237"/>
      <c r="Q1813" s="237"/>
      <c r="R1813" s="237"/>
      <c r="S1813" s="237"/>
      <c r="T1813" s="238"/>
      <c r="U1813" s="13"/>
      <c r="V1813" s="13"/>
      <c r="W1813" s="13"/>
      <c r="X1813" s="13"/>
      <c r="Y1813" s="13"/>
      <c r="Z1813" s="13"/>
      <c r="AA1813" s="13"/>
      <c r="AB1813" s="13"/>
      <c r="AC1813" s="13"/>
      <c r="AD1813" s="13"/>
      <c r="AE1813" s="13"/>
      <c r="AT1813" s="239" t="s">
        <v>145</v>
      </c>
      <c r="AU1813" s="239" t="s">
        <v>143</v>
      </c>
      <c r="AV1813" s="13" t="s">
        <v>81</v>
      </c>
      <c r="AW1813" s="13" t="s">
        <v>30</v>
      </c>
      <c r="AX1813" s="13" t="s">
        <v>73</v>
      </c>
      <c r="AY1813" s="239" t="s">
        <v>135</v>
      </c>
    </row>
    <row r="1814" s="14" customFormat="1">
      <c r="A1814" s="14"/>
      <c r="B1814" s="240"/>
      <c r="C1814" s="241"/>
      <c r="D1814" s="231" t="s">
        <v>145</v>
      </c>
      <c r="E1814" s="242" t="s">
        <v>1</v>
      </c>
      <c r="F1814" s="243" t="s">
        <v>1925</v>
      </c>
      <c r="G1814" s="241"/>
      <c r="H1814" s="244">
        <v>6.931</v>
      </c>
      <c r="I1814" s="245"/>
      <c r="J1814" s="241"/>
      <c r="K1814" s="241"/>
      <c r="L1814" s="246"/>
      <c r="M1814" s="247"/>
      <c r="N1814" s="248"/>
      <c r="O1814" s="248"/>
      <c r="P1814" s="248"/>
      <c r="Q1814" s="248"/>
      <c r="R1814" s="248"/>
      <c r="S1814" s="248"/>
      <c r="T1814" s="249"/>
      <c r="U1814" s="14"/>
      <c r="V1814" s="14"/>
      <c r="W1814" s="14"/>
      <c r="X1814" s="14"/>
      <c r="Y1814" s="14"/>
      <c r="Z1814" s="14"/>
      <c r="AA1814" s="14"/>
      <c r="AB1814" s="14"/>
      <c r="AC1814" s="14"/>
      <c r="AD1814" s="14"/>
      <c r="AE1814" s="14"/>
      <c r="AT1814" s="250" t="s">
        <v>145</v>
      </c>
      <c r="AU1814" s="250" t="s">
        <v>143</v>
      </c>
      <c r="AV1814" s="14" t="s">
        <v>143</v>
      </c>
      <c r="AW1814" s="14" t="s">
        <v>30</v>
      </c>
      <c r="AX1814" s="14" t="s">
        <v>73</v>
      </c>
      <c r="AY1814" s="250" t="s">
        <v>135</v>
      </c>
    </row>
    <row r="1815" s="13" customFormat="1">
      <c r="A1815" s="13"/>
      <c r="B1815" s="229"/>
      <c r="C1815" s="230"/>
      <c r="D1815" s="231" t="s">
        <v>145</v>
      </c>
      <c r="E1815" s="232" t="s">
        <v>1</v>
      </c>
      <c r="F1815" s="233" t="s">
        <v>175</v>
      </c>
      <c r="G1815" s="230"/>
      <c r="H1815" s="232" t="s">
        <v>1</v>
      </c>
      <c r="I1815" s="234"/>
      <c r="J1815" s="230"/>
      <c r="K1815" s="230"/>
      <c r="L1815" s="235"/>
      <c r="M1815" s="236"/>
      <c r="N1815" s="237"/>
      <c r="O1815" s="237"/>
      <c r="P1815" s="237"/>
      <c r="Q1815" s="237"/>
      <c r="R1815" s="237"/>
      <c r="S1815" s="237"/>
      <c r="T1815" s="238"/>
      <c r="U1815" s="13"/>
      <c r="V1815" s="13"/>
      <c r="W1815" s="13"/>
      <c r="X1815" s="13"/>
      <c r="Y1815" s="13"/>
      <c r="Z1815" s="13"/>
      <c r="AA1815" s="13"/>
      <c r="AB1815" s="13"/>
      <c r="AC1815" s="13"/>
      <c r="AD1815" s="13"/>
      <c r="AE1815" s="13"/>
      <c r="AT1815" s="239" t="s">
        <v>145</v>
      </c>
      <c r="AU1815" s="239" t="s">
        <v>143</v>
      </c>
      <c r="AV1815" s="13" t="s">
        <v>81</v>
      </c>
      <c r="AW1815" s="13" t="s">
        <v>30</v>
      </c>
      <c r="AX1815" s="13" t="s">
        <v>73</v>
      </c>
      <c r="AY1815" s="239" t="s">
        <v>135</v>
      </c>
    </row>
    <row r="1816" s="14" customFormat="1">
      <c r="A1816" s="14"/>
      <c r="B1816" s="240"/>
      <c r="C1816" s="241"/>
      <c r="D1816" s="231" t="s">
        <v>145</v>
      </c>
      <c r="E1816" s="242" t="s">
        <v>1</v>
      </c>
      <c r="F1816" s="243" t="s">
        <v>1926</v>
      </c>
      <c r="G1816" s="241"/>
      <c r="H1816" s="244">
        <v>4.4160000000000004</v>
      </c>
      <c r="I1816" s="245"/>
      <c r="J1816" s="241"/>
      <c r="K1816" s="241"/>
      <c r="L1816" s="246"/>
      <c r="M1816" s="247"/>
      <c r="N1816" s="248"/>
      <c r="O1816" s="248"/>
      <c r="P1816" s="248"/>
      <c r="Q1816" s="248"/>
      <c r="R1816" s="248"/>
      <c r="S1816" s="248"/>
      <c r="T1816" s="249"/>
      <c r="U1816" s="14"/>
      <c r="V1816" s="14"/>
      <c r="W1816" s="14"/>
      <c r="X1816" s="14"/>
      <c r="Y1816" s="14"/>
      <c r="Z1816" s="14"/>
      <c r="AA1816" s="14"/>
      <c r="AB1816" s="14"/>
      <c r="AC1816" s="14"/>
      <c r="AD1816" s="14"/>
      <c r="AE1816" s="14"/>
      <c r="AT1816" s="250" t="s">
        <v>145</v>
      </c>
      <c r="AU1816" s="250" t="s">
        <v>143</v>
      </c>
      <c r="AV1816" s="14" t="s">
        <v>143</v>
      </c>
      <c r="AW1816" s="14" t="s">
        <v>30</v>
      </c>
      <c r="AX1816" s="14" t="s">
        <v>73</v>
      </c>
      <c r="AY1816" s="250" t="s">
        <v>135</v>
      </c>
    </row>
    <row r="1817" s="15" customFormat="1">
      <c r="A1817" s="15"/>
      <c r="B1817" s="251"/>
      <c r="C1817" s="252"/>
      <c r="D1817" s="231" t="s">
        <v>145</v>
      </c>
      <c r="E1817" s="253" t="s">
        <v>1</v>
      </c>
      <c r="F1817" s="254" t="s">
        <v>153</v>
      </c>
      <c r="G1817" s="252"/>
      <c r="H1817" s="255">
        <v>16.350999999999999</v>
      </c>
      <c r="I1817" s="256"/>
      <c r="J1817" s="252"/>
      <c r="K1817" s="252"/>
      <c r="L1817" s="257"/>
      <c r="M1817" s="258"/>
      <c r="N1817" s="259"/>
      <c r="O1817" s="259"/>
      <c r="P1817" s="259"/>
      <c r="Q1817" s="259"/>
      <c r="R1817" s="259"/>
      <c r="S1817" s="259"/>
      <c r="T1817" s="260"/>
      <c r="U1817" s="15"/>
      <c r="V1817" s="15"/>
      <c r="W1817" s="15"/>
      <c r="X1817" s="15"/>
      <c r="Y1817" s="15"/>
      <c r="Z1817" s="15"/>
      <c r="AA1817" s="15"/>
      <c r="AB1817" s="15"/>
      <c r="AC1817" s="15"/>
      <c r="AD1817" s="15"/>
      <c r="AE1817" s="15"/>
      <c r="AT1817" s="261" t="s">
        <v>145</v>
      </c>
      <c r="AU1817" s="261" t="s">
        <v>143</v>
      </c>
      <c r="AV1817" s="15" t="s">
        <v>142</v>
      </c>
      <c r="AW1817" s="15" t="s">
        <v>30</v>
      </c>
      <c r="AX1817" s="15" t="s">
        <v>81</v>
      </c>
      <c r="AY1817" s="261" t="s">
        <v>135</v>
      </c>
    </row>
    <row r="1818" s="2" customFormat="1" ht="24.15" customHeight="1">
      <c r="A1818" s="38"/>
      <c r="B1818" s="39"/>
      <c r="C1818" s="215" t="s">
        <v>1927</v>
      </c>
      <c r="D1818" s="215" t="s">
        <v>138</v>
      </c>
      <c r="E1818" s="216" t="s">
        <v>1928</v>
      </c>
      <c r="F1818" s="217" t="s">
        <v>1929</v>
      </c>
      <c r="G1818" s="218" t="s">
        <v>324</v>
      </c>
      <c r="H1818" s="219">
        <v>50</v>
      </c>
      <c r="I1818" s="220"/>
      <c r="J1818" s="221">
        <f>ROUND(I1818*H1818,2)</f>
        <v>0</v>
      </c>
      <c r="K1818" s="222"/>
      <c r="L1818" s="44"/>
      <c r="M1818" s="223" t="s">
        <v>1</v>
      </c>
      <c r="N1818" s="224" t="s">
        <v>39</v>
      </c>
      <c r="O1818" s="91"/>
      <c r="P1818" s="225">
        <f>O1818*H1818</f>
        <v>0</v>
      </c>
      <c r="Q1818" s="225">
        <v>1.0000000000000001E-05</v>
      </c>
      <c r="R1818" s="225">
        <f>Q1818*H1818</f>
        <v>0.00050000000000000001</v>
      </c>
      <c r="S1818" s="225">
        <v>0</v>
      </c>
      <c r="T1818" s="226">
        <f>S1818*H1818</f>
        <v>0</v>
      </c>
      <c r="U1818" s="38"/>
      <c r="V1818" s="38"/>
      <c r="W1818" s="38"/>
      <c r="X1818" s="38"/>
      <c r="Y1818" s="38"/>
      <c r="Z1818" s="38"/>
      <c r="AA1818" s="38"/>
      <c r="AB1818" s="38"/>
      <c r="AC1818" s="38"/>
      <c r="AD1818" s="38"/>
      <c r="AE1818" s="38"/>
      <c r="AR1818" s="227" t="s">
        <v>258</v>
      </c>
      <c r="AT1818" s="227" t="s">
        <v>138</v>
      </c>
      <c r="AU1818" s="227" t="s">
        <v>143</v>
      </c>
      <c r="AY1818" s="17" t="s">
        <v>135</v>
      </c>
      <c r="BE1818" s="228">
        <f>IF(N1818="základní",J1818,0)</f>
        <v>0</v>
      </c>
      <c r="BF1818" s="228">
        <f>IF(N1818="snížená",J1818,0)</f>
        <v>0</v>
      </c>
      <c r="BG1818" s="228">
        <f>IF(N1818="zákl. přenesená",J1818,0)</f>
        <v>0</v>
      </c>
      <c r="BH1818" s="228">
        <f>IF(N1818="sníž. přenesená",J1818,0)</f>
        <v>0</v>
      </c>
      <c r="BI1818" s="228">
        <f>IF(N1818="nulová",J1818,0)</f>
        <v>0</v>
      </c>
      <c r="BJ1818" s="17" t="s">
        <v>143</v>
      </c>
      <c r="BK1818" s="228">
        <f>ROUND(I1818*H1818,2)</f>
        <v>0</v>
      </c>
      <c r="BL1818" s="17" t="s">
        <v>258</v>
      </c>
      <c r="BM1818" s="227" t="s">
        <v>1930</v>
      </c>
    </row>
    <row r="1819" s="13" customFormat="1">
      <c r="A1819" s="13"/>
      <c r="B1819" s="229"/>
      <c r="C1819" s="230"/>
      <c r="D1819" s="231" t="s">
        <v>145</v>
      </c>
      <c r="E1819" s="232" t="s">
        <v>1</v>
      </c>
      <c r="F1819" s="233" t="s">
        <v>1931</v>
      </c>
      <c r="G1819" s="230"/>
      <c r="H1819" s="232" t="s">
        <v>1</v>
      </c>
      <c r="I1819" s="234"/>
      <c r="J1819" s="230"/>
      <c r="K1819" s="230"/>
      <c r="L1819" s="235"/>
      <c r="M1819" s="236"/>
      <c r="N1819" s="237"/>
      <c r="O1819" s="237"/>
      <c r="P1819" s="237"/>
      <c r="Q1819" s="237"/>
      <c r="R1819" s="237"/>
      <c r="S1819" s="237"/>
      <c r="T1819" s="238"/>
      <c r="U1819" s="13"/>
      <c r="V1819" s="13"/>
      <c r="W1819" s="13"/>
      <c r="X1819" s="13"/>
      <c r="Y1819" s="13"/>
      <c r="Z1819" s="13"/>
      <c r="AA1819" s="13"/>
      <c r="AB1819" s="13"/>
      <c r="AC1819" s="13"/>
      <c r="AD1819" s="13"/>
      <c r="AE1819" s="13"/>
      <c r="AT1819" s="239" t="s">
        <v>145</v>
      </c>
      <c r="AU1819" s="239" t="s">
        <v>143</v>
      </c>
      <c r="AV1819" s="13" t="s">
        <v>81</v>
      </c>
      <c r="AW1819" s="13" t="s">
        <v>30</v>
      </c>
      <c r="AX1819" s="13" t="s">
        <v>73</v>
      </c>
      <c r="AY1819" s="239" t="s">
        <v>135</v>
      </c>
    </row>
    <row r="1820" s="14" customFormat="1">
      <c r="A1820" s="14"/>
      <c r="B1820" s="240"/>
      <c r="C1820" s="241"/>
      <c r="D1820" s="231" t="s">
        <v>145</v>
      </c>
      <c r="E1820" s="242" t="s">
        <v>1</v>
      </c>
      <c r="F1820" s="243" t="s">
        <v>434</v>
      </c>
      <c r="G1820" s="241"/>
      <c r="H1820" s="244">
        <v>50</v>
      </c>
      <c r="I1820" s="245"/>
      <c r="J1820" s="241"/>
      <c r="K1820" s="241"/>
      <c r="L1820" s="246"/>
      <c r="M1820" s="247"/>
      <c r="N1820" s="248"/>
      <c r="O1820" s="248"/>
      <c r="P1820" s="248"/>
      <c r="Q1820" s="248"/>
      <c r="R1820" s="248"/>
      <c r="S1820" s="248"/>
      <c r="T1820" s="249"/>
      <c r="U1820" s="14"/>
      <c r="V1820" s="14"/>
      <c r="W1820" s="14"/>
      <c r="X1820" s="14"/>
      <c r="Y1820" s="14"/>
      <c r="Z1820" s="14"/>
      <c r="AA1820" s="14"/>
      <c r="AB1820" s="14"/>
      <c r="AC1820" s="14"/>
      <c r="AD1820" s="14"/>
      <c r="AE1820" s="14"/>
      <c r="AT1820" s="250" t="s">
        <v>145</v>
      </c>
      <c r="AU1820" s="250" t="s">
        <v>143</v>
      </c>
      <c r="AV1820" s="14" t="s">
        <v>143</v>
      </c>
      <c r="AW1820" s="14" t="s">
        <v>30</v>
      </c>
      <c r="AX1820" s="14" t="s">
        <v>81</v>
      </c>
      <c r="AY1820" s="250" t="s">
        <v>135</v>
      </c>
    </row>
    <row r="1821" s="2" customFormat="1" ht="16.5" customHeight="1">
      <c r="A1821" s="38"/>
      <c r="B1821" s="39"/>
      <c r="C1821" s="215" t="s">
        <v>1932</v>
      </c>
      <c r="D1821" s="215" t="s">
        <v>138</v>
      </c>
      <c r="E1821" s="216" t="s">
        <v>1933</v>
      </c>
      <c r="F1821" s="217" t="s">
        <v>1934</v>
      </c>
      <c r="G1821" s="218" t="s">
        <v>166</v>
      </c>
      <c r="H1821" s="219">
        <v>55.218000000000004</v>
      </c>
      <c r="I1821" s="220"/>
      <c r="J1821" s="221">
        <f>ROUND(I1821*H1821,2)</f>
        <v>0</v>
      </c>
      <c r="K1821" s="222"/>
      <c r="L1821" s="44"/>
      <c r="M1821" s="223" t="s">
        <v>1</v>
      </c>
      <c r="N1821" s="224" t="s">
        <v>39</v>
      </c>
      <c r="O1821" s="91"/>
      <c r="P1821" s="225">
        <f>O1821*H1821</f>
        <v>0</v>
      </c>
      <c r="Q1821" s="225">
        <v>0</v>
      </c>
      <c r="R1821" s="225">
        <f>Q1821*H1821</f>
        <v>0</v>
      </c>
      <c r="S1821" s="225">
        <v>3.0000000000000001E-05</v>
      </c>
      <c r="T1821" s="226">
        <f>S1821*H1821</f>
        <v>0.0016565400000000002</v>
      </c>
      <c r="U1821" s="38"/>
      <c r="V1821" s="38"/>
      <c r="W1821" s="38"/>
      <c r="X1821" s="38"/>
      <c r="Y1821" s="38"/>
      <c r="Z1821" s="38"/>
      <c r="AA1821" s="38"/>
      <c r="AB1821" s="38"/>
      <c r="AC1821" s="38"/>
      <c r="AD1821" s="38"/>
      <c r="AE1821" s="38"/>
      <c r="AR1821" s="227" t="s">
        <v>258</v>
      </c>
      <c r="AT1821" s="227" t="s">
        <v>138</v>
      </c>
      <c r="AU1821" s="227" t="s">
        <v>143</v>
      </c>
      <c r="AY1821" s="17" t="s">
        <v>135</v>
      </c>
      <c r="BE1821" s="228">
        <f>IF(N1821="základní",J1821,0)</f>
        <v>0</v>
      </c>
      <c r="BF1821" s="228">
        <f>IF(N1821="snížená",J1821,0)</f>
        <v>0</v>
      </c>
      <c r="BG1821" s="228">
        <f>IF(N1821="zákl. přenesená",J1821,0)</f>
        <v>0</v>
      </c>
      <c r="BH1821" s="228">
        <f>IF(N1821="sníž. přenesená",J1821,0)</f>
        <v>0</v>
      </c>
      <c r="BI1821" s="228">
        <f>IF(N1821="nulová",J1821,0)</f>
        <v>0</v>
      </c>
      <c r="BJ1821" s="17" t="s">
        <v>143</v>
      </c>
      <c r="BK1821" s="228">
        <f>ROUND(I1821*H1821,2)</f>
        <v>0</v>
      </c>
      <c r="BL1821" s="17" t="s">
        <v>258</v>
      </c>
      <c r="BM1821" s="227" t="s">
        <v>1935</v>
      </c>
    </row>
    <row r="1822" s="13" customFormat="1">
      <c r="A1822" s="13"/>
      <c r="B1822" s="229"/>
      <c r="C1822" s="230"/>
      <c r="D1822" s="231" t="s">
        <v>145</v>
      </c>
      <c r="E1822" s="232" t="s">
        <v>1</v>
      </c>
      <c r="F1822" s="233" t="s">
        <v>182</v>
      </c>
      <c r="G1822" s="230"/>
      <c r="H1822" s="232" t="s">
        <v>1</v>
      </c>
      <c r="I1822" s="234"/>
      <c r="J1822" s="230"/>
      <c r="K1822" s="230"/>
      <c r="L1822" s="235"/>
      <c r="M1822" s="236"/>
      <c r="N1822" s="237"/>
      <c r="O1822" s="237"/>
      <c r="P1822" s="237"/>
      <c r="Q1822" s="237"/>
      <c r="R1822" s="237"/>
      <c r="S1822" s="237"/>
      <c r="T1822" s="238"/>
      <c r="U1822" s="13"/>
      <c r="V1822" s="13"/>
      <c r="W1822" s="13"/>
      <c r="X1822" s="13"/>
      <c r="Y1822" s="13"/>
      <c r="Z1822" s="13"/>
      <c r="AA1822" s="13"/>
      <c r="AB1822" s="13"/>
      <c r="AC1822" s="13"/>
      <c r="AD1822" s="13"/>
      <c r="AE1822" s="13"/>
      <c r="AT1822" s="239" t="s">
        <v>145</v>
      </c>
      <c r="AU1822" s="239" t="s">
        <v>143</v>
      </c>
      <c r="AV1822" s="13" t="s">
        <v>81</v>
      </c>
      <c r="AW1822" s="13" t="s">
        <v>30</v>
      </c>
      <c r="AX1822" s="13" t="s">
        <v>73</v>
      </c>
      <c r="AY1822" s="239" t="s">
        <v>135</v>
      </c>
    </row>
    <row r="1823" s="14" customFormat="1">
      <c r="A1823" s="14"/>
      <c r="B1823" s="240"/>
      <c r="C1823" s="241"/>
      <c r="D1823" s="231" t="s">
        <v>145</v>
      </c>
      <c r="E1823" s="242" t="s">
        <v>1</v>
      </c>
      <c r="F1823" s="243" t="s">
        <v>183</v>
      </c>
      <c r="G1823" s="241"/>
      <c r="H1823" s="244">
        <v>7.6529999999999996</v>
      </c>
      <c r="I1823" s="245"/>
      <c r="J1823" s="241"/>
      <c r="K1823" s="241"/>
      <c r="L1823" s="246"/>
      <c r="M1823" s="247"/>
      <c r="N1823" s="248"/>
      <c r="O1823" s="248"/>
      <c r="P1823" s="248"/>
      <c r="Q1823" s="248"/>
      <c r="R1823" s="248"/>
      <c r="S1823" s="248"/>
      <c r="T1823" s="249"/>
      <c r="U1823" s="14"/>
      <c r="V1823" s="14"/>
      <c r="W1823" s="14"/>
      <c r="X1823" s="14"/>
      <c r="Y1823" s="14"/>
      <c r="Z1823" s="14"/>
      <c r="AA1823" s="14"/>
      <c r="AB1823" s="14"/>
      <c r="AC1823" s="14"/>
      <c r="AD1823" s="14"/>
      <c r="AE1823" s="14"/>
      <c r="AT1823" s="250" t="s">
        <v>145</v>
      </c>
      <c r="AU1823" s="250" t="s">
        <v>143</v>
      </c>
      <c r="AV1823" s="14" t="s">
        <v>143</v>
      </c>
      <c r="AW1823" s="14" t="s">
        <v>30</v>
      </c>
      <c r="AX1823" s="14" t="s">
        <v>73</v>
      </c>
      <c r="AY1823" s="250" t="s">
        <v>135</v>
      </c>
    </row>
    <row r="1824" s="13" customFormat="1">
      <c r="A1824" s="13"/>
      <c r="B1824" s="229"/>
      <c r="C1824" s="230"/>
      <c r="D1824" s="231" t="s">
        <v>145</v>
      </c>
      <c r="E1824" s="232" t="s">
        <v>1</v>
      </c>
      <c r="F1824" s="233" t="s">
        <v>184</v>
      </c>
      <c r="G1824" s="230"/>
      <c r="H1824" s="232" t="s">
        <v>1</v>
      </c>
      <c r="I1824" s="234"/>
      <c r="J1824" s="230"/>
      <c r="K1824" s="230"/>
      <c r="L1824" s="235"/>
      <c r="M1824" s="236"/>
      <c r="N1824" s="237"/>
      <c r="O1824" s="237"/>
      <c r="P1824" s="237"/>
      <c r="Q1824" s="237"/>
      <c r="R1824" s="237"/>
      <c r="S1824" s="237"/>
      <c r="T1824" s="238"/>
      <c r="U1824" s="13"/>
      <c r="V1824" s="13"/>
      <c r="W1824" s="13"/>
      <c r="X1824" s="13"/>
      <c r="Y1824" s="13"/>
      <c r="Z1824" s="13"/>
      <c r="AA1824" s="13"/>
      <c r="AB1824" s="13"/>
      <c r="AC1824" s="13"/>
      <c r="AD1824" s="13"/>
      <c r="AE1824" s="13"/>
      <c r="AT1824" s="239" t="s">
        <v>145</v>
      </c>
      <c r="AU1824" s="239" t="s">
        <v>143</v>
      </c>
      <c r="AV1824" s="13" t="s">
        <v>81</v>
      </c>
      <c r="AW1824" s="13" t="s">
        <v>30</v>
      </c>
      <c r="AX1824" s="13" t="s">
        <v>73</v>
      </c>
      <c r="AY1824" s="239" t="s">
        <v>135</v>
      </c>
    </row>
    <row r="1825" s="14" customFormat="1">
      <c r="A1825" s="14"/>
      <c r="B1825" s="240"/>
      <c r="C1825" s="241"/>
      <c r="D1825" s="231" t="s">
        <v>145</v>
      </c>
      <c r="E1825" s="242" t="s">
        <v>1</v>
      </c>
      <c r="F1825" s="243" t="s">
        <v>185</v>
      </c>
      <c r="G1825" s="241"/>
      <c r="H1825" s="244">
        <v>2.9350000000000001</v>
      </c>
      <c r="I1825" s="245"/>
      <c r="J1825" s="241"/>
      <c r="K1825" s="241"/>
      <c r="L1825" s="246"/>
      <c r="M1825" s="247"/>
      <c r="N1825" s="248"/>
      <c r="O1825" s="248"/>
      <c r="P1825" s="248"/>
      <c r="Q1825" s="248"/>
      <c r="R1825" s="248"/>
      <c r="S1825" s="248"/>
      <c r="T1825" s="249"/>
      <c r="U1825" s="14"/>
      <c r="V1825" s="14"/>
      <c r="W1825" s="14"/>
      <c r="X1825" s="14"/>
      <c r="Y1825" s="14"/>
      <c r="Z1825" s="14"/>
      <c r="AA1825" s="14"/>
      <c r="AB1825" s="14"/>
      <c r="AC1825" s="14"/>
      <c r="AD1825" s="14"/>
      <c r="AE1825" s="14"/>
      <c r="AT1825" s="250" t="s">
        <v>145</v>
      </c>
      <c r="AU1825" s="250" t="s">
        <v>143</v>
      </c>
      <c r="AV1825" s="14" t="s">
        <v>143</v>
      </c>
      <c r="AW1825" s="14" t="s">
        <v>30</v>
      </c>
      <c r="AX1825" s="14" t="s">
        <v>73</v>
      </c>
      <c r="AY1825" s="250" t="s">
        <v>135</v>
      </c>
    </row>
    <row r="1826" s="13" customFormat="1">
      <c r="A1826" s="13"/>
      <c r="B1826" s="229"/>
      <c r="C1826" s="230"/>
      <c r="D1826" s="231" t="s">
        <v>145</v>
      </c>
      <c r="E1826" s="232" t="s">
        <v>1</v>
      </c>
      <c r="F1826" s="233" t="s">
        <v>175</v>
      </c>
      <c r="G1826" s="230"/>
      <c r="H1826" s="232" t="s">
        <v>1</v>
      </c>
      <c r="I1826" s="234"/>
      <c r="J1826" s="230"/>
      <c r="K1826" s="230"/>
      <c r="L1826" s="235"/>
      <c r="M1826" s="236"/>
      <c r="N1826" s="237"/>
      <c r="O1826" s="237"/>
      <c r="P1826" s="237"/>
      <c r="Q1826" s="237"/>
      <c r="R1826" s="237"/>
      <c r="S1826" s="237"/>
      <c r="T1826" s="238"/>
      <c r="U1826" s="13"/>
      <c r="V1826" s="13"/>
      <c r="W1826" s="13"/>
      <c r="X1826" s="13"/>
      <c r="Y1826" s="13"/>
      <c r="Z1826" s="13"/>
      <c r="AA1826" s="13"/>
      <c r="AB1826" s="13"/>
      <c r="AC1826" s="13"/>
      <c r="AD1826" s="13"/>
      <c r="AE1826" s="13"/>
      <c r="AT1826" s="239" t="s">
        <v>145</v>
      </c>
      <c r="AU1826" s="239" t="s">
        <v>143</v>
      </c>
      <c r="AV1826" s="13" t="s">
        <v>81</v>
      </c>
      <c r="AW1826" s="13" t="s">
        <v>30</v>
      </c>
      <c r="AX1826" s="13" t="s">
        <v>73</v>
      </c>
      <c r="AY1826" s="239" t="s">
        <v>135</v>
      </c>
    </row>
    <row r="1827" s="14" customFormat="1">
      <c r="A1827" s="14"/>
      <c r="B1827" s="240"/>
      <c r="C1827" s="241"/>
      <c r="D1827" s="231" t="s">
        <v>145</v>
      </c>
      <c r="E1827" s="242" t="s">
        <v>1</v>
      </c>
      <c r="F1827" s="243" t="s">
        <v>186</v>
      </c>
      <c r="G1827" s="241"/>
      <c r="H1827" s="244">
        <v>1.175</v>
      </c>
      <c r="I1827" s="245"/>
      <c r="J1827" s="241"/>
      <c r="K1827" s="241"/>
      <c r="L1827" s="246"/>
      <c r="M1827" s="247"/>
      <c r="N1827" s="248"/>
      <c r="O1827" s="248"/>
      <c r="P1827" s="248"/>
      <c r="Q1827" s="248"/>
      <c r="R1827" s="248"/>
      <c r="S1827" s="248"/>
      <c r="T1827" s="249"/>
      <c r="U1827" s="14"/>
      <c r="V1827" s="14"/>
      <c r="W1827" s="14"/>
      <c r="X1827" s="14"/>
      <c r="Y1827" s="14"/>
      <c r="Z1827" s="14"/>
      <c r="AA1827" s="14"/>
      <c r="AB1827" s="14"/>
      <c r="AC1827" s="14"/>
      <c r="AD1827" s="14"/>
      <c r="AE1827" s="14"/>
      <c r="AT1827" s="250" t="s">
        <v>145</v>
      </c>
      <c r="AU1827" s="250" t="s">
        <v>143</v>
      </c>
      <c r="AV1827" s="14" t="s">
        <v>143</v>
      </c>
      <c r="AW1827" s="14" t="s">
        <v>30</v>
      </c>
      <c r="AX1827" s="14" t="s">
        <v>73</v>
      </c>
      <c r="AY1827" s="250" t="s">
        <v>135</v>
      </c>
    </row>
    <row r="1828" s="13" customFormat="1">
      <c r="A1828" s="13"/>
      <c r="B1828" s="229"/>
      <c r="C1828" s="230"/>
      <c r="D1828" s="231" t="s">
        <v>145</v>
      </c>
      <c r="E1828" s="232" t="s">
        <v>1</v>
      </c>
      <c r="F1828" s="233" t="s">
        <v>187</v>
      </c>
      <c r="G1828" s="230"/>
      <c r="H1828" s="232" t="s">
        <v>1</v>
      </c>
      <c r="I1828" s="234"/>
      <c r="J1828" s="230"/>
      <c r="K1828" s="230"/>
      <c r="L1828" s="235"/>
      <c r="M1828" s="236"/>
      <c r="N1828" s="237"/>
      <c r="O1828" s="237"/>
      <c r="P1828" s="237"/>
      <c r="Q1828" s="237"/>
      <c r="R1828" s="237"/>
      <c r="S1828" s="237"/>
      <c r="T1828" s="238"/>
      <c r="U1828" s="13"/>
      <c r="V1828" s="13"/>
      <c r="W1828" s="13"/>
      <c r="X1828" s="13"/>
      <c r="Y1828" s="13"/>
      <c r="Z1828" s="13"/>
      <c r="AA1828" s="13"/>
      <c r="AB1828" s="13"/>
      <c r="AC1828" s="13"/>
      <c r="AD1828" s="13"/>
      <c r="AE1828" s="13"/>
      <c r="AT1828" s="239" t="s">
        <v>145</v>
      </c>
      <c r="AU1828" s="239" t="s">
        <v>143</v>
      </c>
      <c r="AV1828" s="13" t="s">
        <v>81</v>
      </c>
      <c r="AW1828" s="13" t="s">
        <v>30</v>
      </c>
      <c r="AX1828" s="13" t="s">
        <v>73</v>
      </c>
      <c r="AY1828" s="239" t="s">
        <v>135</v>
      </c>
    </row>
    <row r="1829" s="14" customFormat="1">
      <c r="A1829" s="14"/>
      <c r="B1829" s="240"/>
      <c r="C1829" s="241"/>
      <c r="D1829" s="231" t="s">
        <v>145</v>
      </c>
      <c r="E1829" s="242" t="s">
        <v>1</v>
      </c>
      <c r="F1829" s="243" t="s">
        <v>188</v>
      </c>
      <c r="G1829" s="241"/>
      <c r="H1829" s="244">
        <v>10.121</v>
      </c>
      <c r="I1829" s="245"/>
      <c r="J1829" s="241"/>
      <c r="K1829" s="241"/>
      <c r="L1829" s="246"/>
      <c r="M1829" s="247"/>
      <c r="N1829" s="248"/>
      <c r="O1829" s="248"/>
      <c r="P1829" s="248"/>
      <c r="Q1829" s="248"/>
      <c r="R1829" s="248"/>
      <c r="S1829" s="248"/>
      <c r="T1829" s="249"/>
      <c r="U1829" s="14"/>
      <c r="V1829" s="14"/>
      <c r="W1829" s="14"/>
      <c r="X1829" s="14"/>
      <c r="Y1829" s="14"/>
      <c r="Z1829" s="14"/>
      <c r="AA1829" s="14"/>
      <c r="AB1829" s="14"/>
      <c r="AC1829" s="14"/>
      <c r="AD1829" s="14"/>
      <c r="AE1829" s="14"/>
      <c r="AT1829" s="250" t="s">
        <v>145</v>
      </c>
      <c r="AU1829" s="250" t="s">
        <v>143</v>
      </c>
      <c r="AV1829" s="14" t="s">
        <v>143</v>
      </c>
      <c r="AW1829" s="14" t="s">
        <v>30</v>
      </c>
      <c r="AX1829" s="14" t="s">
        <v>73</v>
      </c>
      <c r="AY1829" s="250" t="s">
        <v>135</v>
      </c>
    </row>
    <row r="1830" s="13" customFormat="1">
      <c r="A1830" s="13"/>
      <c r="B1830" s="229"/>
      <c r="C1830" s="230"/>
      <c r="D1830" s="231" t="s">
        <v>145</v>
      </c>
      <c r="E1830" s="232" t="s">
        <v>1</v>
      </c>
      <c r="F1830" s="233" t="s">
        <v>189</v>
      </c>
      <c r="G1830" s="230"/>
      <c r="H1830" s="232" t="s">
        <v>1</v>
      </c>
      <c r="I1830" s="234"/>
      <c r="J1830" s="230"/>
      <c r="K1830" s="230"/>
      <c r="L1830" s="235"/>
      <c r="M1830" s="236"/>
      <c r="N1830" s="237"/>
      <c r="O1830" s="237"/>
      <c r="P1830" s="237"/>
      <c r="Q1830" s="237"/>
      <c r="R1830" s="237"/>
      <c r="S1830" s="237"/>
      <c r="T1830" s="238"/>
      <c r="U1830" s="13"/>
      <c r="V1830" s="13"/>
      <c r="W1830" s="13"/>
      <c r="X1830" s="13"/>
      <c r="Y1830" s="13"/>
      <c r="Z1830" s="13"/>
      <c r="AA1830" s="13"/>
      <c r="AB1830" s="13"/>
      <c r="AC1830" s="13"/>
      <c r="AD1830" s="13"/>
      <c r="AE1830" s="13"/>
      <c r="AT1830" s="239" t="s">
        <v>145</v>
      </c>
      <c r="AU1830" s="239" t="s">
        <v>143</v>
      </c>
      <c r="AV1830" s="13" t="s">
        <v>81</v>
      </c>
      <c r="AW1830" s="13" t="s">
        <v>30</v>
      </c>
      <c r="AX1830" s="13" t="s">
        <v>73</v>
      </c>
      <c r="AY1830" s="239" t="s">
        <v>135</v>
      </c>
    </row>
    <row r="1831" s="14" customFormat="1">
      <c r="A1831" s="14"/>
      <c r="B1831" s="240"/>
      <c r="C1831" s="241"/>
      <c r="D1831" s="231" t="s">
        <v>145</v>
      </c>
      <c r="E1831" s="242" t="s">
        <v>1</v>
      </c>
      <c r="F1831" s="243" t="s">
        <v>190</v>
      </c>
      <c r="G1831" s="241"/>
      <c r="H1831" s="244">
        <v>19.026</v>
      </c>
      <c r="I1831" s="245"/>
      <c r="J1831" s="241"/>
      <c r="K1831" s="241"/>
      <c r="L1831" s="246"/>
      <c r="M1831" s="247"/>
      <c r="N1831" s="248"/>
      <c r="O1831" s="248"/>
      <c r="P1831" s="248"/>
      <c r="Q1831" s="248"/>
      <c r="R1831" s="248"/>
      <c r="S1831" s="248"/>
      <c r="T1831" s="249"/>
      <c r="U1831" s="14"/>
      <c r="V1831" s="14"/>
      <c r="W1831" s="14"/>
      <c r="X1831" s="14"/>
      <c r="Y1831" s="14"/>
      <c r="Z1831" s="14"/>
      <c r="AA1831" s="14"/>
      <c r="AB1831" s="14"/>
      <c r="AC1831" s="14"/>
      <c r="AD1831" s="14"/>
      <c r="AE1831" s="14"/>
      <c r="AT1831" s="250" t="s">
        <v>145</v>
      </c>
      <c r="AU1831" s="250" t="s">
        <v>143</v>
      </c>
      <c r="AV1831" s="14" t="s">
        <v>143</v>
      </c>
      <c r="AW1831" s="14" t="s">
        <v>30</v>
      </c>
      <c r="AX1831" s="14" t="s">
        <v>73</v>
      </c>
      <c r="AY1831" s="250" t="s">
        <v>135</v>
      </c>
    </row>
    <row r="1832" s="13" customFormat="1">
      <c r="A1832" s="13"/>
      <c r="B1832" s="229"/>
      <c r="C1832" s="230"/>
      <c r="D1832" s="231" t="s">
        <v>145</v>
      </c>
      <c r="E1832" s="232" t="s">
        <v>1</v>
      </c>
      <c r="F1832" s="233" t="s">
        <v>191</v>
      </c>
      <c r="G1832" s="230"/>
      <c r="H1832" s="232" t="s">
        <v>1</v>
      </c>
      <c r="I1832" s="234"/>
      <c r="J1832" s="230"/>
      <c r="K1832" s="230"/>
      <c r="L1832" s="235"/>
      <c r="M1832" s="236"/>
      <c r="N1832" s="237"/>
      <c r="O1832" s="237"/>
      <c r="P1832" s="237"/>
      <c r="Q1832" s="237"/>
      <c r="R1832" s="237"/>
      <c r="S1832" s="237"/>
      <c r="T1832" s="238"/>
      <c r="U1832" s="13"/>
      <c r="V1832" s="13"/>
      <c r="W1832" s="13"/>
      <c r="X1832" s="13"/>
      <c r="Y1832" s="13"/>
      <c r="Z1832" s="13"/>
      <c r="AA1832" s="13"/>
      <c r="AB1832" s="13"/>
      <c r="AC1832" s="13"/>
      <c r="AD1832" s="13"/>
      <c r="AE1832" s="13"/>
      <c r="AT1832" s="239" t="s">
        <v>145</v>
      </c>
      <c r="AU1832" s="239" t="s">
        <v>143</v>
      </c>
      <c r="AV1832" s="13" t="s">
        <v>81</v>
      </c>
      <c r="AW1832" s="13" t="s">
        <v>30</v>
      </c>
      <c r="AX1832" s="13" t="s">
        <v>73</v>
      </c>
      <c r="AY1832" s="239" t="s">
        <v>135</v>
      </c>
    </row>
    <row r="1833" s="14" customFormat="1">
      <c r="A1833" s="14"/>
      <c r="B1833" s="240"/>
      <c r="C1833" s="241"/>
      <c r="D1833" s="231" t="s">
        <v>145</v>
      </c>
      <c r="E1833" s="242" t="s">
        <v>1</v>
      </c>
      <c r="F1833" s="243" t="s">
        <v>192</v>
      </c>
      <c r="G1833" s="241"/>
      <c r="H1833" s="244">
        <v>14.308</v>
      </c>
      <c r="I1833" s="245"/>
      <c r="J1833" s="241"/>
      <c r="K1833" s="241"/>
      <c r="L1833" s="246"/>
      <c r="M1833" s="247"/>
      <c r="N1833" s="248"/>
      <c r="O1833" s="248"/>
      <c r="P1833" s="248"/>
      <c r="Q1833" s="248"/>
      <c r="R1833" s="248"/>
      <c r="S1833" s="248"/>
      <c r="T1833" s="249"/>
      <c r="U1833" s="14"/>
      <c r="V1833" s="14"/>
      <c r="W1833" s="14"/>
      <c r="X1833" s="14"/>
      <c r="Y1833" s="14"/>
      <c r="Z1833" s="14"/>
      <c r="AA1833" s="14"/>
      <c r="AB1833" s="14"/>
      <c r="AC1833" s="14"/>
      <c r="AD1833" s="14"/>
      <c r="AE1833" s="14"/>
      <c r="AT1833" s="250" t="s">
        <v>145</v>
      </c>
      <c r="AU1833" s="250" t="s">
        <v>143</v>
      </c>
      <c r="AV1833" s="14" t="s">
        <v>143</v>
      </c>
      <c r="AW1833" s="14" t="s">
        <v>30</v>
      </c>
      <c r="AX1833" s="14" t="s">
        <v>73</v>
      </c>
      <c r="AY1833" s="250" t="s">
        <v>135</v>
      </c>
    </row>
    <row r="1834" s="15" customFormat="1">
      <c r="A1834" s="15"/>
      <c r="B1834" s="251"/>
      <c r="C1834" s="252"/>
      <c r="D1834" s="231" t="s">
        <v>145</v>
      </c>
      <c r="E1834" s="253" t="s">
        <v>1</v>
      </c>
      <c r="F1834" s="254" t="s">
        <v>153</v>
      </c>
      <c r="G1834" s="252"/>
      <c r="H1834" s="255">
        <v>55.217999999999996</v>
      </c>
      <c r="I1834" s="256"/>
      <c r="J1834" s="252"/>
      <c r="K1834" s="252"/>
      <c r="L1834" s="257"/>
      <c r="M1834" s="258"/>
      <c r="N1834" s="259"/>
      <c r="O1834" s="259"/>
      <c r="P1834" s="259"/>
      <c r="Q1834" s="259"/>
      <c r="R1834" s="259"/>
      <c r="S1834" s="259"/>
      <c r="T1834" s="260"/>
      <c r="U1834" s="15"/>
      <c r="V1834" s="15"/>
      <c r="W1834" s="15"/>
      <c r="X1834" s="15"/>
      <c r="Y1834" s="15"/>
      <c r="Z1834" s="15"/>
      <c r="AA1834" s="15"/>
      <c r="AB1834" s="15"/>
      <c r="AC1834" s="15"/>
      <c r="AD1834" s="15"/>
      <c r="AE1834" s="15"/>
      <c r="AT1834" s="261" t="s">
        <v>145</v>
      </c>
      <c r="AU1834" s="261" t="s">
        <v>143</v>
      </c>
      <c r="AV1834" s="15" t="s">
        <v>142</v>
      </c>
      <c r="AW1834" s="15" t="s">
        <v>30</v>
      </c>
      <c r="AX1834" s="15" t="s">
        <v>81</v>
      </c>
      <c r="AY1834" s="261" t="s">
        <v>135</v>
      </c>
    </row>
    <row r="1835" s="2" customFormat="1" ht="16.5" customHeight="1">
      <c r="A1835" s="38"/>
      <c r="B1835" s="39"/>
      <c r="C1835" s="262" t="s">
        <v>1936</v>
      </c>
      <c r="D1835" s="262" t="s">
        <v>154</v>
      </c>
      <c r="E1835" s="263" t="s">
        <v>1937</v>
      </c>
      <c r="F1835" s="264" t="s">
        <v>1938</v>
      </c>
      <c r="G1835" s="265" t="s">
        <v>166</v>
      </c>
      <c r="H1835" s="266">
        <v>57.978999999999999</v>
      </c>
      <c r="I1835" s="267"/>
      <c r="J1835" s="268">
        <f>ROUND(I1835*H1835,2)</f>
        <v>0</v>
      </c>
      <c r="K1835" s="269"/>
      <c r="L1835" s="270"/>
      <c r="M1835" s="271" t="s">
        <v>1</v>
      </c>
      <c r="N1835" s="272" t="s">
        <v>39</v>
      </c>
      <c r="O1835" s="91"/>
      <c r="P1835" s="225">
        <f>O1835*H1835</f>
        <v>0</v>
      </c>
      <c r="Q1835" s="225">
        <v>1.0000000000000001E-05</v>
      </c>
      <c r="R1835" s="225">
        <f>Q1835*H1835</f>
        <v>0.00057979000000000006</v>
      </c>
      <c r="S1835" s="225">
        <v>0</v>
      </c>
      <c r="T1835" s="226">
        <f>S1835*H1835</f>
        <v>0</v>
      </c>
      <c r="U1835" s="38"/>
      <c r="V1835" s="38"/>
      <c r="W1835" s="38"/>
      <c r="X1835" s="38"/>
      <c r="Y1835" s="38"/>
      <c r="Z1835" s="38"/>
      <c r="AA1835" s="38"/>
      <c r="AB1835" s="38"/>
      <c r="AC1835" s="38"/>
      <c r="AD1835" s="38"/>
      <c r="AE1835" s="38"/>
      <c r="AR1835" s="227" t="s">
        <v>335</v>
      </c>
      <c r="AT1835" s="227" t="s">
        <v>154</v>
      </c>
      <c r="AU1835" s="227" t="s">
        <v>143</v>
      </c>
      <c r="AY1835" s="17" t="s">
        <v>135</v>
      </c>
      <c r="BE1835" s="228">
        <f>IF(N1835="základní",J1835,0)</f>
        <v>0</v>
      </c>
      <c r="BF1835" s="228">
        <f>IF(N1835="snížená",J1835,0)</f>
        <v>0</v>
      </c>
      <c r="BG1835" s="228">
        <f>IF(N1835="zákl. přenesená",J1835,0)</f>
        <v>0</v>
      </c>
      <c r="BH1835" s="228">
        <f>IF(N1835="sníž. přenesená",J1835,0)</f>
        <v>0</v>
      </c>
      <c r="BI1835" s="228">
        <f>IF(N1835="nulová",J1835,0)</f>
        <v>0</v>
      </c>
      <c r="BJ1835" s="17" t="s">
        <v>143</v>
      </c>
      <c r="BK1835" s="228">
        <f>ROUND(I1835*H1835,2)</f>
        <v>0</v>
      </c>
      <c r="BL1835" s="17" t="s">
        <v>258</v>
      </c>
      <c r="BM1835" s="227" t="s">
        <v>1939</v>
      </c>
    </row>
    <row r="1836" s="14" customFormat="1">
      <c r="A1836" s="14"/>
      <c r="B1836" s="240"/>
      <c r="C1836" s="241"/>
      <c r="D1836" s="231" t="s">
        <v>145</v>
      </c>
      <c r="E1836" s="241"/>
      <c r="F1836" s="243" t="s">
        <v>1940</v>
      </c>
      <c r="G1836" s="241"/>
      <c r="H1836" s="244">
        <v>57.978999999999999</v>
      </c>
      <c r="I1836" s="245"/>
      <c r="J1836" s="241"/>
      <c r="K1836" s="241"/>
      <c r="L1836" s="246"/>
      <c r="M1836" s="247"/>
      <c r="N1836" s="248"/>
      <c r="O1836" s="248"/>
      <c r="P1836" s="248"/>
      <c r="Q1836" s="248"/>
      <c r="R1836" s="248"/>
      <c r="S1836" s="248"/>
      <c r="T1836" s="249"/>
      <c r="U1836" s="14"/>
      <c r="V1836" s="14"/>
      <c r="W1836" s="14"/>
      <c r="X1836" s="14"/>
      <c r="Y1836" s="14"/>
      <c r="Z1836" s="14"/>
      <c r="AA1836" s="14"/>
      <c r="AB1836" s="14"/>
      <c r="AC1836" s="14"/>
      <c r="AD1836" s="14"/>
      <c r="AE1836" s="14"/>
      <c r="AT1836" s="250" t="s">
        <v>145</v>
      </c>
      <c r="AU1836" s="250" t="s">
        <v>143</v>
      </c>
      <c r="AV1836" s="14" t="s">
        <v>143</v>
      </c>
      <c r="AW1836" s="14" t="s">
        <v>4</v>
      </c>
      <c r="AX1836" s="14" t="s">
        <v>81</v>
      </c>
      <c r="AY1836" s="250" t="s">
        <v>135</v>
      </c>
    </row>
    <row r="1837" s="2" customFormat="1" ht="21.75" customHeight="1">
      <c r="A1837" s="38"/>
      <c r="B1837" s="39"/>
      <c r="C1837" s="215" t="s">
        <v>1941</v>
      </c>
      <c r="D1837" s="215" t="s">
        <v>138</v>
      </c>
      <c r="E1837" s="216" t="s">
        <v>1942</v>
      </c>
      <c r="F1837" s="217" t="s">
        <v>1943</v>
      </c>
      <c r="G1837" s="218" t="s">
        <v>166</v>
      </c>
      <c r="H1837" s="219">
        <v>20</v>
      </c>
      <c r="I1837" s="220"/>
      <c r="J1837" s="221">
        <f>ROUND(I1837*H1837,2)</f>
        <v>0</v>
      </c>
      <c r="K1837" s="222"/>
      <c r="L1837" s="44"/>
      <c r="M1837" s="223" t="s">
        <v>1</v>
      </c>
      <c r="N1837" s="224" t="s">
        <v>39</v>
      </c>
      <c r="O1837" s="91"/>
      <c r="P1837" s="225">
        <f>O1837*H1837</f>
        <v>0</v>
      </c>
      <c r="Q1837" s="225">
        <v>0</v>
      </c>
      <c r="R1837" s="225">
        <f>Q1837*H1837</f>
        <v>0</v>
      </c>
      <c r="S1837" s="225">
        <v>3.0000000000000001E-05</v>
      </c>
      <c r="T1837" s="226">
        <f>S1837*H1837</f>
        <v>0.00060000000000000006</v>
      </c>
      <c r="U1837" s="38"/>
      <c r="V1837" s="38"/>
      <c r="W1837" s="38"/>
      <c r="X1837" s="38"/>
      <c r="Y1837" s="38"/>
      <c r="Z1837" s="38"/>
      <c r="AA1837" s="38"/>
      <c r="AB1837" s="38"/>
      <c r="AC1837" s="38"/>
      <c r="AD1837" s="38"/>
      <c r="AE1837" s="38"/>
      <c r="AR1837" s="227" t="s">
        <v>258</v>
      </c>
      <c r="AT1837" s="227" t="s">
        <v>138</v>
      </c>
      <c r="AU1837" s="227" t="s">
        <v>143</v>
      </c>
      <c r="AY1837" s="17" t="s">
        <v>135</v>
      </c>
      <c r="BE1837" s="228">
        <f>IF(N1837="základní",J1837,0)</f>
        <v>0</v>
      </c>
      <c r="BF1837" s="228">
        <f>IF(N1837="snížená",J1837,0)</f>
        <v>0</v>
      </c>
      <c r="BG1837" s="228">
        <f>IF(N1837="zákl. přenesená",J1837,0)</f>
        <v>0</v>
      </c>
      <c r="BH1837" s="228">
        <f>IF(N1837="sníž. přenesená",J1837,0)</f>
        <v>0</v>
      </c>
      <c r="BI1837" s="228">
        <f>IF(N1837="nulová",J1837,0)</f>
        <v>0</v>
      </c>
      <c r="BJ1837" s="17" t="s">
        <v>143</v>
      </c>
      <c r="BK1837" s="228">
        <f>ROUND(I1837*H1837,2)</f>
        <v>0</v>
      </c>
      <c r="BL1837" s="17" t="s">
        <v>258</v>
      </c>
      <c r="BM1837" s="227" t="s">
        <v>1944</v>
      </c>
    </row>
    <row r="1838" s="14" customFormat="1">
      <c r="A1838" s="14"/>
      <c r="B1838" s="240"/>
      <c r="C1838" s="241"/>
      <c r="D1838" s="231" t="s">
        <v>145</v>
      </c>
      <c r="E1838" s="242" t="s">
        <v>1</v>
      </c>
      <c r="F1838" s="243" t="s">
        <v>235</v>
      </c>
      <c r="G1838" s="241"/>
      <c r="H1838" s="244">
        <v>20</v>
      </c>
      <c r="I1838" s="245"/>
      <c r="J1838" s="241"/>
      <c r="K1838" s="241"/>
      <c r="L1838" s="246"/>
      <c r="M1838" s="247"/>
      <c r="N1838" s="248"/>
      <c r="O1838" s="248"/>
      <c r="P1838" s="248"/>
      <c r="Q1838" s="248"/>
      <c r="R1838" s="248"/>
      <c r="S1838" s="248"/>
      <c r="T1838" s="249"/>
      <c r="U1838" s="14"/>
      <c r="V1838" s="14"/>
      <c r="W1838" s="14"/>
      <c r="X1838" s="14"/>
      <c r="Y1838" s="14"/>
      <c r="Z1838" s="14"/>
      <c r="AA1838" s="14"/>
      <c r="AB1838" s="14"/>
      <c r="AC1838" s="14"/>
      <c r="AD1838" s="14"/>
      <c r="AE1838" s="14"/>
      <c r="AT1838" s="250" t="s">
        <v>145</v>
      </c>
      <c r="AU1838" s="250" t="s">
        <v>143</v>
      </c>
      <c r="AV1838" s="14" t="s">
        <v>143</v>
      </c>
      <c r="AW1838" s="14" t="s">
        <v>30</v>
      </c>
      <c r="AX1838" s="14" t="s">
        <v>81</v>
      </c>
      <c r="AY1838" s="250" t="s">
        <v>135</v>
      </c>
    </row>
    <row r="1839" s="2" customFormat="1" ht="16.5" customHeight="1">
      <c r="A1839" s="38"/>
      <c r="B1839" s="39"/>
      <c r="C1839" s="262" t="s">
        <v>1945</v>
      </c>
      <c r="D1839" s="262" t="s">
        <v>154</v>
      </c>
      <c r="E1839" s="263" t="s">
        <v>1937</v>
      </c>
      <c r="F1839" s="264" t="s">
        <v>1938</v>
      </c>
      <c r="G1839" s="265" t="s">
        <v>166</v>
      </c>
      <c r="H1839" s="266">
        <v>21</v>
      </c>
      <c r="I1839" s="267"/>
      <c r="J1839" s="268">
        <f>ROUND(I1839*H1839,2)</f>
        <v>0</v>
      </c>
      <c r="K1839" s="269"/>
      <c r="L1839" s="270"/>
      <c r="M1839" s="271" t="s">
        <v>1</v>
      </c>
      <c r="N1839" s="272" t="s">
        <v>39</v>
      </c>
      <c r="O1839" s="91"/>
      <c r="P1839" s="225">
        <f>O1839*H1839</f>
        <v>0</v>
      </c>
      <c r="Q1839" s="225">
        <v>1.0000000000000001E-05</v>
      </c>
      <c r="R1839" s="225">
        <f>Q1839*H1839</f>
        <v>0.00021000000000000001</v>
      </c>
      <c r="S1839" s="225">
        <v>0</v>
      </c>
      <c r="T1839" s="226">
        <f>S1839*H1839</f>
        <v>0</v>
      </c>
      <c r="U1839" s="38"/>
      <c r="V1839" s="38"/>
      <c r="W1839" s="38"/>
      <c r="X1839" s="38"/>
      <c r="Y1839" s="38"/>
      <c r="Z1839" s="38"/>
      <c r="AA1839" s="38"/>
      <c r="AB1839" s="38"/>
      <c r="AC1839" s="38"/>
      <c r="AD1839" s="38"/>
      <c r="AE1839" s="38"/>
      <c r="AR1839" s="227" t="s">
        <v>335</v>
      </c>
      <c r="AT1839" s="227" t="s">
        <v>154</v>
      </c>
      <c r="AU1839" s="227" t="s">
        <v>143</v>
      </c>
      <c r="AY1839" s="17" t="s">
        <v>135</v>
      </c>
      <c r="BE1839" s="228">
        <f>IF(N1839="základní",J1839,0)</f>
        <v>0</v>
      </c>
      <c r="BF1839" s="228">
        <f>IF(N1839="snížená",J1839,0)</f>
        <v>0</v>
      </c>
      <c r="BG1839" s="228">
        <f>IF(N1839="zákl. přenesená",J1839,0)</f>
        <v>0</v>
      </c>
      <c r="BH1839" s="228">
        <f>IF(N1839="sníž. přenesená",J1839,0)</f>
        <v>0</v>
      </c>
      <c r="BI1839" s="228">
        <f>IF(N1839="nulová",J1839,0)</f>
        <v>0</v>
      </c>
      <c r="BJ1839" s="17" t="s">
        <v>143</v>
      </c>
      <c r="BK1839" s="228">
        <f>ROUND(I1839*H1839,2)</f>
        <v>0</v>
      </c>
      <c r="BL1839" s="17" t="s">
        <v>258</v>
      </c>
      <c r="BM1839" s="227" t="s">
        <v>1946</v>
      </c>
    </row>
    <row r="1840" s="14" customFormat="1">
      <c r="A1840" s="14"/>
      <c r="B1840" s="240"/>
      <c r="C1840" s="241"/>
      <c r="D1840" s="231" t="s">
        <v>145</v>
      </c>
      <c r="E1840" s="241"/>
      <c r="F1840" s="243" t="s">
        <v>1947</v>
      </c>
      <c r="G1840" s="241"/>
      <c r="H1840" s="244">
        <v>21</v>
      </c>
      <c r="I1840" s="245"/>
      <c r="J1840" s="241"/>
      <c r="K1840" s="241"/>
      <c r="L1840" s="246"/>
      <c r="M1840" s="247"/>
      <c r="N1840" s="248"/>
      <c r="O1840" s="248"/>
      <c r="P1840" s="248"/>
      <c r="Q1840" s="248"/>
      <c r="R1840" s="248"/>
      <c r="S1840" s="248"/>
      <c r="T1840" s="249"/>
      <c r="U1840" s="14"/>
      <c r="V1840" s="14"/>
      <c r="W1840" s="14"/>
      <c r="X1840" s="14"/>
      <c r="Y1840" s="14"/>
      <c r="Z1840" s="14"/>
      <c r="AA1840" s="14"/>
      <c r="AB1840" s="14"/>
      <c r="AC1840" s="14"/>
      <c r="AD1840" s="14"/>
      <c r="AE1840" s="14"/>
      <c r="AT1840" s="250" t="s">
        <v>145</v>
      </c>
      <c r="AU1840" s="250" t="s">
        <v>143</v>
      </c>
      <c r="AV1840" s="14" t="s">
        <v>143</v>
      </c>
      <c r="AW1840" s="14" t="s">
        <v>4</v>
      </c>
      <c r="AX1840" s="14" t="s">
        <v>81</v>
      </c>
      <c r="AY1840" s="250" t="s">
        <v>135</v>
      </c>
    </row>
    <row r="1841" s="2" customFormat="1" ht="24.15" customHeight="1">
      <c r="A1841" s="38"/>
      <c r="B1841" s="39"/>
      <c r="C1841" s="215" t="s">
        <v>1948</v>
      </c>
      <c r="D1841" s="215" t="s">
        <v>138</v>
      </c>
      <c r="E1841" s="216" t="s">
        <v>1949</v>
      </c>
      <c r="F1841" s="217" t="s">
        <v>1950</v>
      </c>
      <c r="G1841" s="218" t="s">
        <v>166</v>
      </c>
      <c r="H1841" s="219">
        <v>208.237</v>
      </c>
      <c r="I1841" s="220"/>
      <c r="J1841" s="221">
        <f>ROUND(I1841*H1841,2)</f>
        <v>0</v>
      </c>
      <c r="K1841" s="222"/>
      <c r="L1841" s="44"/>
      <c r="M1841" s="223" t="s">
        <v>1</v>
      </c>
      <c r="N1841" s="224" t="s">
        <v>39</v>
      </c>
      <c r="O1841" s="91"/>
      <c r="P1841" s="225">
        <f>O1841*H1841</f>
        <v>0</v>
      </c>
      <c r="Q1841" s="225">
        <v>0.00020000000000000001</v>
      </c>
      <c r="R1841" s="225">
        <f>Q1841*H1841</f>
        <v>0.041647400000000001</v>
      </c>
      <c r="S1841" s="225">
        <v>0</v>
      </c>
      <c r="T1841" s="226">
        <f>S1841*H1841</f>
        <v>0</v>
      </c>
      <c r="U1841" s="38"/>
      <c r="V1841" s="38"/>
      <c r="W1841" s="38"/>
      <c r="X1841" s="38"/>
      <c r="Y1841" s="38"/>
      <c r="Z1841" s="38"/>
      <c r="AA1841" s="38"/>
      <c r="AB1841" s="38"/>
      <c r="AC1841" s="38"/>
      <c r="AD1841" s="38"/>
      <c r="AE1841" s="38"/>
      <c r="AR1841" s="227" t="s">
        <v>258</v>
      </c>
      <c r="AT1841" s="227" t="s">
        <v>138</v>
      </c>
      <c r="AU1841" s="227" t="s">
        <v>143</v>
      </c>
      <c r="AY1841" s="17" t="s">
        <v>135</v>
      </c>
      <c r="BE1841" s="228">
        <f>IF(N1841="základní",J1841,0)</f>
        <v>0</v>
      </c>
      <c r="BF1841" s="228">
        <f>IF(N1841="snížená",J1841,0)</f>
        <v>0</v>
      </c>
      <c r="BG1841" s="228">
        <f>IF(N1841="zákl. přenesená",J1841,0)</f>
        <v>0</v>
      </c>
      <c r="BH1841" s="228">
        <f>IF(N1841="sníž. přenesená",J1841,0)</f>
        <v>0</v>
      </c>
      <c r="BI1841" s="228">
        <f>IF(N1841="nulová",J1841,0)</f>
        <v>0</v>
      </c>
      <c r="BJ1841" s="17" t="s">
        <v>143</v>
      </c>
      <c r="BK1841" s="228">
        <f>ROUND(I1841*H1841,2)</f>
        <v>0</v>
      </c>
      <c r="BL1841" s="17" t="s">
        <v>258</v>
      </c>
      <c r="BM1841" s="227" t="s">
        <v>1951</v>
      </c>
    </row>
    <row r="1842" s="13" customFormat="1">
      <c r="A1842" s="13"/>
      <c r="B1842" s="229"/>
      <c r="C1842" s="230"/>
      <c r="D1842" s="231" t="s">
        <v>145</v>
      </c>
      <c r="E1842" s="232" t="s">
        <v>1</v>
      </c>
      <c r="F1842" s="233" t="s">
        <v>1906</v>
      </c>
      <c r="G1842" s="230"/>
      <c r="H1842" s="232" t="s">
        <v>1</v>
      </c>
      <c r="I1842" s="234"/>
      <c r="J1842" s="230"/>
      <c r="K1842" s="230"/>
      <c r="L1842" s="235"/>
      <c r="M1842" s="236"/>
      <c r="N1842" s="237"/>
      <c r="O1842" s="237"/>
      <c r="P1842" s="237"/>
      <c r="Q1842" s="237"/>
      <c r="R1842" s="237"/>
      <c r="S1842" s="237"/>
      <c r="T1842" s="238"/>
      <c r="U1842" s="13"/>
      <c r="V1842" s="13"/>
      <c r="W1842" s="13"/>
      <c r="X1842" s="13"/>
      <c r="Y1842" s="13"/>
      <c r="Z1842" s="13"/>
      <c r="AA1842" s="13"/>
      <c r="AB1842" s="13"/>
      <c r="AC1842" s="13"/>
      <c r="AD1842" s="13"/>
      <c r="AE1842" s="13"/>
      <c r="AT1842" s="239" t="s">
        <v>145</v>
      </c>
      <c r="AU1842" s="239" t="s">
        <v>143</v>
      </c>
      <c r="AV1842" s="13" t="s">
        <v>81</v>
      </c>
      <c r="AW1842" s="13" t="s">
        <v>30</v>
      </c>
      <c r="AX1842" s="13" t="s">
        <v>73</v>
      </c>
      <c r="AY1842" s="239" t="s">
        <v>135</v>
      </c>
    </row>
    <row r="1843" s="13" customFormat="1">
      <c r="A1843" s="13"/>
      <c r="B1843" s="229"/>
      <c r="C1843" s="230"/>
      <c r="D1843" s="231" t="s">
        <v>145</v>
      </c>
      <c r="E1843" s="232" t="s">
        <v>1</v>
      </c>
      <c r="F1843" s="233" t="s">
        <v>182</v>
      </c>
      <c r="G1843" s="230"/>
      <c r="H1843" s="232" t="s">
        <v>1</v>
      </c>
      <c r="I1843" s="234"/>
      <c r="J1843" s="230"/>
      <c r="K1843" s="230"/>
      <c r="L1843" s="235"/>
      <c r="M1843" s="236"/>
      <c r="N1843" s="237"/>
      <c r="O1843" s="237"/>
      <c r="P1843" s="237"/>
      <c r="Q1843" s="237"/>
      <c r="R1843" s="237"/>
      <c r="S1843" s="237"/>
      <c r="T1843" s="238"/>
      <c r="U1843" s="13"/>
      <c r="V1843" s="13"/>
      <c r="W1843" s="13"/>
      <c r="X1843" s="13"/>
      <c r="Y1843" s="13"/>
      <c r="Z1843" s="13"/>
      <c r="AA1843" s="13"/>
      <c r="AB1843" s="13"/>
      <c r="AC1843" s="13"/>
      <c r="AD1843" s="13"/>
      <c r="AE1843" s="13"/>
      <c r="AT1843" s="239" t="s">
        <v>145</v>
      </c>
      <c r="AU1843" s="239" t="s">
        <v>143</v>
      </c>
      <c r="AV1843" s="13" t="s">
        <v>81</v>
      </c>
      <c r="AW1843" s="13" t="s">
        <v>30</v>
      </c>
      <c r="AX1843" s="13" t="s">
        <v>73</v>
      </c>
      <c r="AY1843" s="239" t="s">
        <v>135</v>
      </c>
    </row>
    <row r="1844" s="14" customFormat="1">
      <c r="A1844" s="14"/>
      <c r="B1844" s="240"/>
      <c r="C1844" s="241"/>
      <c r="D1844" s="231" t="s">
        <v>145</v>
      </c>
      <c r="E1844" s="242" t="s">
        <v>1</v>
      </c>
      <c r="F1844" s="243" t="s">
        <v>183</v>
      </c>
      <c r="G1844" s="241"/>
      <c r="H1844" s="244">
        <v>7.6529999999999996</v>
      </c>
      <c r="I1844" s="245"/>
      <c r="J1844" s="241"/>
      <c r="K1844" s="241"/>
      <c r="L1844" s="246"/>
      <c r="M1844" s="247"/>
      <c r="N1844" s="248"/>
      <c r="O1844" s="248"/>
      <c r="P1844" s="248"/>
      <c r="Q1844" s="248"/>
      <c r="R1844" s="248"/>
      <c r="S1844" s="248"/>
      <c r="T1844" s="249"/>
      <c r="U1844" s="14"/>
      <c r="V1844" s="14"/>
      <c r="W1844" s="14"/>
      <c r="X1844" s="14"/>
      <c r="Y1844" s="14"/>
      <c r="Z1844" s="14"/>
      <c r="AA1844" s="14"/>
      <c r="AB1844" s="14"/>
      <c r="AC1844" s="14"/>
      <c r="AD1844" s="14"/>
      <c r="AE1844" s="14"/>
      <c r="AT1844" s="250" t="s">
        <v>145</v>
      </c>
      <c r="AU1844" s="250" t="s">
        <v>143</v>
      </c>
      <c r="AV1844" s="14" t="s">
        <v>143</v>
      </c>
      <c r="AW1844" s="14" t="s">
        <v>30</v>
      </c>
      <c r="AX1844" s="14" t="s">
        <v>73</v>
      </c>
      <c r="AY1844" s="250" t="s">
        <v>135</v>
      </c>
    </row>
    <row r="1845" s="13" customFormat="1">
      <c r="A1845" s="13"/>
      <c r="B1845" s="229"/>
      <c r="C1845" s="230"/>
      <c r="D1845" s="231" t="s">
        <v>145</v>
      </c>
      <c r="E1845" s="232" t="s">
        <v>1</v>
      </c>
      <c r="F1845" s="233" t="s">
        <v>184</v>
      </c>
      <c r="G1845" s="230"/>
      <c r="H1845" s="232" t="s">
        <v>1</v>
      </c>
      <c r="I1845" s="234"/>
      <c r="J1845" s="230"/>
      <c r="K1845" s="230"/>
      <c r="L1845" s="235"/>
      <c r="M1845" s="236"/>
      <c r="N1845" s="237"/>
      <c r="O1845" s="237"/>
      <c r="P1845" s="237"/>
      <c r="Q1845" s="237"/>
      <c r="R1845" s="237"/>
      <c r="S1845" s="237"/>
      <c r="T1845" s="238"/>
      <c r="U1845" s="13"/>
      <c r="V1845" s="13"/>
      <c r="W1845" s="13"/>
      <c r="X1845" s="13"/>
      <c r="Y1845" s="13"/>
      <c r="Z1845" s="13"/>
      <c r="AA1845" s="13"/>
      <c r="AB1845" s="13"/>
      <c r="AC1845" s="13"/>
      <c r="AD1845" s="13"/>
      <c r="AE1845" s="13"/>
      <c r="AT1845" s="239" t="s">
        <v>145</v>
      </c>
      <c r="AU1845" s="239" t="s">
        <v>143</v>
      </c>
      <c r="AV1845" s="13" t="s">
        <v>81</v>
      </c>
      <c r="AW1845" s="13" t="s">
        <v>30</v>
      </c>
      <c r="AX1845" s="13" t="s">
        <v>73</v>
      </c>
      <c r="AY1845" s="239" t="s">
        <v>135</v>
      </c>
    </row>
    <row r="1846" s="14" customFormat="1">
      <c r="A1846" s="14"/>
      <c r="B1846" s="240"/>
      <c r="C1846" s="241"/>
      <c r="D1846" s="231" t="s">
        <v>145</v>
      </c>
      <c r="E1846" s="242" t="s">
        <v>1</v>
      </c>
      <c r="F1846" s="243" t="s">
        <v>185</v>
      </c>
      <c r="G1846" s="241"/>
      <c r="H1846" s="244">
        <v>2.9350000000000001</v>
      </c>
      <c r="I1846" s="245"/>
      <c r="J1846" s="241"/>
      <c r="K1846" s="241"/>
      <c r="L1846" s="246"/>
      <c r="M1846" s="247"/>
      <c r="N1846" s="248"/>
      <c r="O1846" s="248"/>
      <c r="P1846" s="248"/>
      <c r="Q1846" s="248"/>
      <c r="R1846" s="248"/>
      <c r="S1846" s="248"/>
      <c r="T1846" s="249"/>
      <c r="U1846" s="14"/>
      <c r="V1846" s="14"/>
      <c r="W1846" s="14"/>
      <c r="X1846" s="14"/>
      <c r="Y1846" s="14"/>
      <c r="Z1846" s="14"/>
      <c r="AA1846" s="14"/>
      <c r="AB1846" s="14"/>
      <c r="AC1846" s="14"/>
      <c r="AD1846" s="14"/>
      <c r="AE1846" s="14"/>
      <c r="AT1846" s="250" t="s">
        <v>145</v>
      </c>
      <c r="AU1846" s="250" t="s">
        <v>143</v>
      </c>
      <c r="AV1846" s="14" t="s">
        <v>143</v>
      </c>
      <c r="AW1846" s="14" t="s">
        <v>30</v>
      </c>
      <c r="AX1846" s="14" t="s">
        <v>73</v>
      </c>
      <c r="AY1846" s="250" t="s">
        <v>135</v>
      </c>
    </row>
    <row r="1847" s="13" customFormat="1">
      <c r="A1847" s="13"/>
      <c r="B1847" s="229"/>
      <c r="C1847" s="230"/>
      <c r="D1847" s="231" t="s">
        <v>145</v>
      </c>
      <c r="E1847" s="232" t="s">
        <v>1</v>
      </c>
      <c r="F1847" s="233" t="s">
        <v>175</v>
      </c>
      <c r="G1847" s="230"/>
      <c r="H1847" s="232" t="s">
        <v>1</v>
      </c>
      <c r="I1847" s="234"/>
      <c r="J1847" s="230"/>
      <c r="K1847" s="230"/>
      <c r="L1847" s="235"/>
      <c r="M1847" s="236"/>
      <c r="N1847" s="237"/>
      <c r="O1847" s="237"/>
      <c r="P1847" s="237"/>
      <c r="Q1847" s="237"/>
      <c r="R1847" s="237"/>
      <c r="S1847" s="237"/>
      <c r="T1847" s="238"/>
      <c r="U1847" s="13"/>
      <c r="V1847" s="13"/>
      <c r="W1847" s="13"/>
      <c r="X1847" s="13"/>
      <c r="Y1847" s="13"/>
      <c r="Z1847" s="13"/>
      <c r="AA1847" s="13"/>
      <c r="AB1847" s="13"/>
      <c r="AC1847" s="13"/>
      <c r="AD1847" s="13"/>
      <c r="AE1847" s="13"/>
      <c r="AT1847" s="239" t="s">
        <v>145</v>
      </c>
      <c r="AU1847" s="239" t="s">
        <v>143</v>
      </c>
      <c r="AV1847" s="13" t="s">
        <v>81</v>
      </c>
      <c r="AW1847" s="13" t="s">
        <v>30</v>
      </c>
      <c r="AX1847" s="13" t="s">
        <v>73</v>
      </c>
      <c r="AY1847" s="239" t="s">
        <v>135</v>
      </c>
    </row>
    <row r="1848" s="14" customFormat="1">
      <c r="A1848" s="14"/>
      <c r="B1848" s="240"/>
      <c r="C1848" s="241"/>
      <c r="D1848" s="231" t="s">
        <v>145</v>
      </c>
      <c r="E1848" s="242" t="s">
        <v>1</v>
      </c>
      <c r="F1848" s="243" t="s">
        <v>186</v>
      </c>
      <c r="G1848" s="241"/>
      <c r="H1848" s="244">
        <v>1.175</v>
      </c>
      <c r="I1848" s="245"/>
      <c r="J1848" s="241"/>
      <c r="K1848" s="241"/>
      <c r="L1848" s="246"/>
      <c r="M1848" s="247"/>
      <c r="N1848" s="248"/>
      <c r="O1848" s="248"/>
      <c r="P1848" s="248"/>
      <c r="Q1848" s="248"/>
      <c r="R1848" s="248"/>
      <c r="S1848" s="248"/>
      <c r="T1848" s="249"/>
      <c r="U1848" s="14"/>
      <c r="V1848" s="14"/>
      <c r="W1848" s="14"/>
      <c r="X1848" s="14"/>
      <c r="Y1848" s="14"/>
      <c r="Z1848" s="14"/>
      <c r="AA1848" s="14"/>
      <c r="AB1848" s="14"/>
      <c r="AC1848" s="14"/>
      <c r="AD1848" s="14"/>
      <c r="AE1848" s="14"/>
      <c r="AT1848" s="250" t="s">
        <v>145</v>
      </c>
      <c r="AU1848" s="250" t="s">
        <v>143</v>
      </c>
      <c r="AV1848" s="14" t="s">
        <v>143</v>
      </c>
      <c r="AW1848" s="14" t="s">
        <v>30</v>
      </c>
      <c r="AX1848" s="14" t="s">
        <v>73</v>
      </c>
      <c r="AY1848" s="250" t="s">
        <v>135</v>
      </c>
    </row>
    <row r="1849" s="13" customFormat="1">
      <c r="A1849" s="13"/>
      <c r="B1849" s="229"/>
      <c r="C1849" s="230"/>
      <c r="D1849" s="231" t="s">
        <v>145</v>
      </c>
      <c r="E1849" s="232" t="s">
        <v>1</v>
      </c>
      <c r="F1849" s="233" t="s">
        <v>187</v>
      </c>
      <c r="G1849" s="230"/>
      <c r="H1849" s="232" t="s">
        <v>1</v>
      </c>
      <c r="I1849" s="234"/>
      <c r="J1849" s="230"/>
      <c r="K1849" s="230"/>
      <c r="L1849" s="235"/>
      <c r="M1849" s="236"/>
      <c r="N1849" s="237"/>
      <c r="O1849" s="237"/>
      <c r="P1849" s="237"/>
      <c r="Q1849" s="237"/>
      <c r="R1849" s="237"/>
      <c r="S1849" s="237"/>
      <c r="T1849" s="238"/>
      <c r="U1849" s="13"/>
      <c r="V1849" s="13"/>
      <c r="W1849" s="13"/>
      <c r="X1849" s="13"/>
      <c r="Y1849" s="13"/>
      <c r="Z1849" s="13"/>
      <c r="AA1849" s="13"/>
      <c r="AB1849" s="13"/>
      <c r="AC1849" s="13"/>
      <c r="AD1849" s="13"/>
      <c r="AE1849" s="13"/>
      <c r="AT1849" s="239" t="s">
        <v>145</v>
      </c>
      <c r="AU1849" s="239" t="s">
        <v>143</v>
      </c>
      <c r="AV1849" s="13" t="s">
        <v>81</v>
      </c>
      <c r="AW1849" s="13" t="s">
        <v>30</v>
      </c>
      <c r="AX1849" s="13" t="s">
        <v>73</v>
      </c>
      <c r="AY1849" s="239" t="s">
        <v>135</v>
      </c>
    </row>
    <row r="1850" s="14" customFormat="1">
      <c r="A1850" s="14"/>
      <c r="B1850" s="240"/>
      <c r="C1850" s="241"/>
      <c r="D1850" s="231" t="s">
        <v>145</v>
      </c>
      <c r="E1850" s="242" t="s">
        <v>1</v>
      </c>
      <c r="F1850" s="243" t="s">
        <v>188</v>
      </c>
      <c r="G1850" s="241"/>
      <c r="H1850" s="244">
        <v>10.121</v>
      </c>
      <c r="I1850" s="245"/>
      <c r="J1850" s="241"/>
      <c r="K1850" s="241"/>
      <c r="L1850" s="246"/>
      <c r="M1850" s="247"/>
      <c r="N1850" s="248"/>
      <c r="O1850" s="248"/>
      <c r="P1850" s="248"/>
      <c r="Q1850" s="248"/>
      <c r="R1850" s="248"/>
      <c r="S1850" s="248"/>
      <c r="T1850" s="249"/>
      <c r="U1850" s="14"/>
      <c r="V1850" s="14"/>
      <c r="W1850" s="14"/>
      <c r="X1850" s="14"/>
      <c r="Y1850" s="14"/>
      <c r="Z1850" s="14"/>
      <c r="AA1850" s="14"/>
      <c r="AB1850" s="14"/>
      <c r="AC1850" s="14"/>
      <c r="AD1850" s="14"/>
      <c r="AE1850" s="14"/>
      <c r="AT1850" s="250" t="s">
        <v>145</v>
      </c>
      <c r="AU1850" s="250" t="s">
        <v>143</v>
      </c>
      <c r="AV1850" s="14" t="s">
        <v>143</v>
      </c>
      <c r="AW1850" s="14" t="s">
        <v>30</v>
      </c>
      <c r="AX1850" s="14" t="s">
        <v>73</v>
      </c>
      <c r="AY1850" s="250" t="s">
        <v>135</v>
      </c>
    </row>
    <row r="1851" s="13" customFormat="1">
      <c r="A1851" s="13"/>
      <c r="B1851" s="229"/>
      <c r="C1851" s="230"/>
      <c r="D1851" s="231" t="s">
        <v>145</v>
      </c>
      <c r="E1851" s="232" t="s">
        <v>1</v>
      </c>
      <c r="F1851" s="233" t="s">
        <v>189</v>
      </c>
      <c r="G1851" s="230"/>
      <c r="H1851" s="232" t="s">
        <v>1</v>
      </c>
      <c r="I1851" s="234"/>
      <c r="J1851" s="230"/>
      <c r="K1851" s="230"/>
      <c r="L1851" s="235"/>
      <c r="M1851" s="236"/>
      <c r="N1851" s="237"/>
      <c r="O1851" s="237"/>
      <c r="P1851" s="237"/>
      <c r="Q1851" s="237"/>
      <c r="R1851" s="237"/>
      <c r="S1851" s="237"/>
      <c r="T1851" s="238"/>
      <c r="U1851" s="13"/>
      <c r="V1851" s="13"/>
      <c r="W1851" s="13"/>
      <c r="X1851" s="13"/>
      <c r="Y1851" s="13"/>
      <c r="Z1851" s="13"/>
      <c r="AA1851" s="13"/>
      <c r="AB1851" s="13"/>
      <c r="AC1851" s="13"/>
      <c r="AD1851" s="13"/>
      <c r="AE1851" s="13"/>
      <c r="AT1851" s="239" t="s">
        <v>145</v>
      </c>
      <c r="AU1851" s="239" t="s">
        <v>143</v>
      </c>
      <c r="AV1851" s="13" t="s">
        <v>81</v>
      </c>
      <c r="AW1851" s="13" t="s">
        <v>30</v>
      </c>
      <c r="AX1851" s="13" t="s">
        <v>73</v>
      </c>
      <c r="AY1851" s="239" t="s">
        <v>135</v>
      </c>
    </row>
    <row r="1852" s="14" customFormat="1">
      <c r="A1852" s="14"/>
      <c r="B1852" s="240"/>
      <c r="C1852" s="241"/>
      <c r="D1852" s="231" t="s">
        <v>145</v>
      </c>
      <c r="E1852" s="242" t="s">
        <v>1</v>
      </c>
      <c r="F1852" s="243" t="s">
        <v>190</v>
      </c>
      <c r="G1852" s="241"/>
      <c r="H1852" s="244">
        <v>19.026</v>
      </c>
      <c r="I1852" s="245"/>
      <c r="J1852" s="241"/>
      <c r="K1852" s="241"/>
      <c r="L1852" s="246"/>
      <c r="M1852" s="247"/>
      <c r="N1852" s="248"/>
      <c r="O1852" s="248"/>
      <c r="P1852" s="248"/>
      <c r="Q1852" s="248"/>
      <c r="R1852" s="248"/>
      <c r="S1852" s="248"/>
      <c r="T1852" s="249"/>
      <c r="U1852" s="14"/>
      <c r="V1852" s="14"/>
      <c r="W1852" s="14"/>
      <c r="X1852" s="14"/>
      <c r="Y1852" s="14"/>
      <c r="Z1852" s="14"/>
      <c r="AA1852" s="14"/>
      <c r="AB1852" s="14"/>
      <c r="AC1852" s="14"/>
      <c r="AD1852" s="14"/>
      <c r="AE1852" s="14"/>
      <c r="AT1852" s="250" t="s">
        <v>145</v>
      </c>
      <c r="AU1852" s="250" t="s">
        <v>143</v>
      </c>
      <c r="AV1852" s="14" t="s">
        <v>143</v>
      </c>
      <c r="AW1852" s="14" t="s">
        <v>30</v>
      </c>
      <c r="AX1852" s="14" t="s">
        <v>73</v>
      </c>
      <c r="AY1852" s="250" t="s">
        <v>135</v>
      </c>
    </row>
    <row r="1853" s="13" customFormat="1">
      <c r="A1853" s="13"/>
      <c r="B1853" s="229"/>
      <c r="C1853" s="230"/>
      <c r="D1853" s="231" t="s">
        <v>145</v>
      </c>
      <c r="E1853" s="232" t="s">
        <v>1</v>
      </c>
      <c r="F1853" s="233" t="s">
        <v>191</v>
      </c>
      <c r="G1853" s="230"/>
      <c r="H1853" s="232" t="s">
        <v>1</v>
      </c>
      <c r="I1853" s="234"/>
      <c r="J1853" s="230"/>
      <c r="K1853" s="230"/>
      <c r="L1853" s="235"/>
      <c r="M1853" s="236"/>
      <c r="N1853" s="237"/>
      <c r="O1853" s="237"/>
      <c r="P1853" s="237"/>
      <c r="Q1853" s="237"/>
      <c r="R1853" s="237"/>
      <c r="S1853" s="237"/>
      <c r="T1853" s="238"/>
      <c r="U1853" s="13"/>
      <c r="V1853" s="13"/>
      <c r="W1853" s="13"/>
      <c r="X1853" s="13"/>
      <c r="Y1853" s="13"/>
      <c r="Z1853" s="13"/>
      <c r="AA1853" s="13"/>
      <c r="AB1853" s="13"/>
      <c r="AC1853" s="13"/>
      <c r="AD1853" s="13"/>
      <c r="AE1853" s="13"/>
      <c r="AT1853" s="239" t="s">
        <v>145</v>
      </c>
      <c r="AU1853" s="239" t="s">
        <v>143</v>
      </c>
      <c r="AV1853" s="13" t="s">
        <v>81</v>
      </c>
      <c r="AW1853" s="13" t="s">
        <v>30</v>
      </c>
      <c r="AX1853" s="13" t="s">
        <v>73</v>
      </c>
      <c r="AY1853" s="239" t="s">
        <v>135</v>
      </c>
    </row>
    <row r="1854" s="14" customFormat="1">
      <c r="A1854" s="14"/>
      <c r="B1854" s="240"/>
      <c r="C1854" s="241"/>
      <c r="D1854" s="231" t="s">
        <v>145</v>
      </c>
      <c r="E1854" s="242" t="s">
        <v>1</v>
      </c>
      <c r="F1854" s="243" t="s">
        <v>192</v>
      </c>
      <c r="G1854" s="241"/>
      <c r="H1854" s="244">
        <v>14.308</v>
      </c>
      <c r="I1854" s="245"/>
      <c r="J1854" s="241"/>
      <c r="K1854" s="241"/>
      <c r="L1854" s="246"/>
      <c r="M1854" s="247"/>
      <c r="N1854" s="248"/>
      <c r="O1854" s="248"/>
      <c r="P1854" s="248"/>
      <c r="Q1854" s="248"/>
      <c r="R1854" s="248"/>
      <c r="S1854" s="248"/>
      <c r="T1854" s="249"/>
      <c r="U1854" s="14"/>
      <c r="V1854" s="14"/>
      <c r="W1854" s="14"/>
      <c r="X1854" s="14"/>
      <c r="Y1854" s="14"/>
      <c r="Z1854" s="14"/>
      <c r="AA1854" s="14"/>
      <c r="AB1854" s="14"/>
      <c r="AC1854" s="14"/>
      <c r="AD1854" s="14"/>
      <c r="AE1854" s="14"/>
      <c r="AT1854" s="250" t="s">
        <v>145</v>
      </c>
      <c r="AU1854" s="250" t="s">
        <v>143</v>
      </c>
      <c r="AV1854" s="14" t="s">
        <v>143</v>
      </c>
      <c r="AW1854" s="14" t="s">
        <v>30</v>
      </c>
      <c r="AX1854" s="14" t="s">
        <v>73</v>
      </c>
      <c r="AY1854" s="250" t="s">
        <v>135</v>
      </c>
    </row>
    <row r="1855" s="13" customFormat="1">
      <c r="A1855" s="13"/>
      <c r="B1855" s="229"/>
      <c r="C1855" s="230"/>
      <c r="D1855" s="231" t="s">
        <v>145</v>
      </c>
      <c r="E1855" s="232" t="s">
        <v>1</v>
      </c>
      <c r="F1855" s="233" t="s">
        <v>1907</v>
      </c>
      <c r="G1855" s="230"/>
      <c r="H1855" s="232" t="s">
        <v>1</v>
      </c>
      <c r="I1855" s="234"/>
      <c r="J1855" s="230"/>
      <c r="K1855" s="230"/>
      <c r="L1855" s="235"/>
      <c r="M1855" s="236"/>
      <c r="N1855" s="237"/>
      <c r="O1855" s="237"/>
      <c r="P1855" s="237"/>
      <c r="Q1855" s="237"/>
      <c r="R1855" s="237"/>
      <c r="S1855" s="237"/>
      <c r="T1855" s="238"/>
      <c r="U1855" s="13"/>
      <c r="V1855" s="13"/>
      <c r="W1855" s="13"/>
      <c r="X1855" s="13"/>
      <c r="Y1855" s="13"/>
      <c r="Z1855" s="13"/>
      <c r="AA1855" s="13"/>
      <c r="AB1855" s="13"/>
      <c r="AC1855" s="13"/>
      <c r="AD1855" s="13"/>
      <c r="AE1855" s="13"/>
      <c r="AT1855" s="239" t="s">
        <v>145</v>
      </c>
      <c r="AU1855" s="239" t="s">
        <v>143</v>
      </c>
      <c r="AV1855" s="13" t="s">
        <v>81</v>
      </c>
      <c r="AW1855" s="13" t="s">
        <v>30</v>
      </c>
      <c r="AX1855" s="13" t="s">
        <v>73</v>
      </c>
      <c r="AY1855" s="239" t="s">
        <v>135</v>
      </c>
    </row>
    <row r="1856" s="13" customFormat="1">
      <c r="A1856" s="13"/>
      <c r="B1856" s="229"/>
      <c r="C1856" s="230"/>
      <c r="D1856" s="231" t="s">
        <v>145</v>
      </c>
      <c r="E1856" s="232" t="s">
        <v>1</v>
      </c>
      <c r="F1856" s="233" t="s">
        <v>182</v>
      </c>
      <c r="G1856" s="230"/>
      <c r="H1856" s="232" t="s">
        <v>1</v>
      </c>
      <c r="I1856" s="234"/>
      <c r="J1856" s="230"/>
      <c r="K1856" s="230"/>
      <c r="L1856" s="235"/>
      <c r="M1856" s="236"/>
      <c r="N1856" s="237"/>
      <c r="O1856" s="237"/>
      <c r="P1856" s="237"/>
      <c r="Q1856" s="237"/>
      <c r="R1856" s="237"/>
      <c r="S1856" s="237"/>
      <c r="T1856" s="238"/>
      <c r="U1856" s="13"/>
      <c r="V1856" s="13"/>
      <c r="W1856" s="13"/>
      <c r="X1856" s="13"/>
      <c r="Y1856" s="13"/>
      <c r="Z1856" s="13"/>
      <c r="AA1856" s="13"/>
      <c r="AB1856" s="13"/>
      <c r="AC1856" s="13"/>
      <c r="AD1856" s="13"/>
      <c r="AE1856" s="13"/>
      <c r="AT1856" s="239" t="s">
        <v>145</v>
      </c>
      <c r="AU1856" s="239" t="s">
        <v>143</v>
      </c>
      <c r="AV1856" s="13" t="s">
        <v>81</v>
      </c>
      <c r="AW1856" s="13" t="s">
        <v>30</v>
      </c>
      <c r="AX1856" s="13" t="s">
        <v>73</v>
      </c>
      <c r="AY1856" s="239" t="s">
        <v>135</v>
      </c>
    </row>
    <row r="1857" s="14" customFormat="1">
      <c r="A1857" s="14"/>
      <c r="B1857" s="240"/>
      <c r="C1857" s="241"/>
      <c r="D1857" s="231" t="s">
        <v>145</v>
      </c>
      <c r="E1857" s="242" t="s">
        <v>1</v>
      </c>
      <c r="F1857" s="243" t="s">
        <v>223</v>
      </c>
      <c r="G1857" s="241"/>
      <c r="H1857" s="244">
        <v>27.030999999999999</v>
      </c>
      <c r="I1857" s="245"/>
      <c r="J1857" s="241"/>
      <c r="K1857" s="241"/>
      <c r="L1857" s="246"/>
      <c r="M1857" s="247"/>
      <c r="N1857" s="248"/>
      <c r="O1857" s="248"/>
      <c r="P1857" s="248"/>
      <c r="Q1857" s="248"/>
      <c r="R1857" s="248"/>
      <c r="S1857" s="248"/>
      <c r="T1857" s="249"/>
      <c r="U1857" s="14"/>
      <c r="V1857" s="14"/>
      <c r="W1857" s="14"/>
      <c r="X1857" s="14"/>
      <c r="Y1857" s="14"/>
      <c r="Z1857" s="14"/>
      <c r="AA1857" s="14"/>
      <c r="AB1857" s="14"/>
      <c r="AC1857" s="14"/>
      <c r="AD1857" s="14"/>
      <c r="AE1857" s="14"/>
      <c r="AT1857" s="250" t="s">
        <v>145</v>
      </c>
      <c r="AU1857" s="250" t="s">
        <v>143</v>
      </c>
      <c r="AV1857" s="14" t="s">
        <v>143</v>
      </c>
      <c r="AW1857" s="14" t="s">
        <v>30</v>
      </c>
      <c r="AX1857" s="14" t="s">
        <v>73</v>
      </c>
      <c r="AY1857" s="250" t="s">
        <v>135</v>
      </c>
    </row>
    <row r="1858" s="13" customFormat="1">
      <c r="A1858" s="13"/>
      <c r="B1858" s="229"/>
      <c r="C1858" s="230"/>
      <c r="D1858" s="231" t="s">
        <v>145</v>
      </c>
      <c r="E1858" s="232" t="s">
        <v>1</v>
      </c>
      <c r="F1858" s="233" t="s">
        <v>184</v>
      </c>
      <c r="G1858" s="230"/>
      <c r="H1858" s="232" t="s">
        <v>1</v>
      </c>
      <c r="I1858" s="234"/>
      <c r="J1858" s="230"/>
      <c r="K1858" s="230"/>
      <c r="L1858" s="235"/>
      <c r="M1858" s="236"/>
      <c r="N1858" s="237"/>
      <c r="O1858" s="237"/>
      <c r="P1858" s="237"/>
      <c r="Q1858" s="237"/>
      <c r="R1858" s="237"/>
      <c r="S1858" s="237"/>
      <c r="T1858" s="238"/>
      <c r="U1858" s="13"/>
      <c r="V1858" s="13"/>
      <c r="W1858" s="13"/>
      <c r="X1858" s="13"/>
      <c r="Y1858" s="13"/>
      <c r="Z1858" s="13"/>
      <c r="AA1858" s="13"/>
      <c r="AB1858" s="13"/>
      <c r="AC1858" s="13"/>
      <c r="AD1858" s="13"/>
      <c r="AE1858" s="13"/>
      <c r="AT1858" s="239" t="s">
        <v>145</v>
      </c>
      <c r="AU1858" s="239" t="s">
        <v>143</v>
      </c>
      <c r="AV1858" s="13" t="s">
        <v>81</v>
      </c>
      <c r="AW1858" s="13" t="s">
        <v>30</v>
      </c>
      <c r="AX1858" s="13" t="s">
        <v>73</v>
      </c>
      <c r="AY1858" s="239" t="s">
        <v>135</v>
      </c>
    </row>
    <row r="1859" s="14" customFormat="1">
      <c r="A1859" s="14"/>
      <c r="B1859" s="240"/>
      <c r="C1859" s="241"/>
      <c r="D1859" s="231" t="s">
        <v>145</v>
      </c>
      <c r="E1859" s="242" t="s">
        <v>1</v>
      </c>
      <c r="F1859" s="243" t="s">
        <v>224</v>
      </c>
      <c r="G1859" s="241"/>
      <c r="H1859" s="244">
        <v>20.969000000000001</v>
      </c>
      <c r="I1859" s="245"/>
      <c r="J1859" s="241"/>
      <c r="K1859" s="241"/>
      <c r="L1859" s="246"/>
      <c r="M1859" s="247"/>
      <c r="N1859" s="248"/>
      <c r="O1859" s="248"/>
      <c r="P1859" s="248"/>
      <c r="Q1859" s="248"/>
      <c r="R1859" s="248"/>
      <c r="S1859" s="248"/>
      <c r="T1859" s="249"/>
      <c r="U1859" s="14"/>
      <c r="V1859" s="14"/>
      <c r="W1859" s="14"/>
      <c r="X1859" s="14"/>
      <c r="Y1859" s="14"/>
      <c r="Z1859" s="14"/>
      <c r="AA1859" s="14"/>
      <c r="AB1859" s="14"/>
      <c r="AC1859" s="14"/>
      <c r="AD1859" s="14"/>
      <c r="AE1859" s="14"/>
      <c r="AT1859" s="250" t="s">
        <v>145</v>
      </c>
      <c r="AU1859" s="250" t="s">
        <v>143</v>
      </c>
      <c r="AV1859" s="14" t="s">
        <v>143</v>
      </c>
      <c r="AW1859" s="14" t="s">
        <v>30</v>
      </c>
      <c r="AX1859" s="14" t="s">
        <v>73</v>
      </c>
      <c r="AY1859" s="250" t="s">
        <v>135</v>
      </c>
    </row>
    <row r="1860" s="13" customFormat="1">
      <c r="A1860" s="13"/>
      <c r="B1860" s="229"/>
      <c r="C1860" s="230"/>
      <c r="D1860" s="231" t="s">
        <v>145</v>
      </c>
      <c r="E1860" s="232" t="s">
        <v>1</v>
      </c>
      <c r="F1860" s="233" t="s">
        <v>217</v>
      </c>
      <c r="G1860" s="230"/>
      <c r="H1860" s="232" t="s">
        <v>1</v>
      </c>
      <c r="I1860" s="234"/>
      <c r="J1860" s="230"/>
      <c r="K1860" s="230"/>
      <c r="L1860" s="235"/>
      <c r="M1860" s="236"/>
      <c r="N1860" s="237"/>
      <c r="O1860" s="237"/>
      <c r="P1860" s="237"/>
      <c r="Q1860" s="237"/>
      <c r="R1860" s="237"/>
      <c r="S1860" s="237"/>
      <c r="T1860" s="238"/>
      <c r="U1860" s="13"/>
      <c r="V1860" s="13"/>
      <c r="W1860" s="13"/>
      <c r="X1860" s="13"/>
      <c r="Y1860" s="13"/>
      <c r="Z1860" s="13"/>
      <c r="AA1860" s="13"/>
      <c r="AB1860" s="13"/>
      <c r="AC1860" s="13"/>
      <c r="AD1860" s="13"/>
      <c r="AE1860" s="13"/>
      <c r="AT1860" s="239" t="s">
        <v>145</v>
      </c>
      <c r="AU1860" s="239" t="s">
        <v>143</v>
      </c>
      <c r="AV1860" s="13" t="s">
        <v>81</v>
      </c>
      <c r="AW1860" s="13" t="s">
        <v>30</v>
      </c>
      <c r="AX1860" s="13" t="s">
        <v>73</v>
      </c>
      <c r="AY1860" s="239" t="s">
        <v>135</v>
      </c>
    </row>
    <row r="1861" s="14" customFormat="1">
      <c r="A1861" s="14"/>
      <c r="B1861" s="240"/>
      <c r="C1861" s="241"/>
      <c r="D1861" s="231" t="s">
        <v>145</v>
      </c>
      <c r="E1861" s="242" t="s">
        <v>1</v>
      </c>
      <c r="F1861" s="243" t="s">
        <v>225</v>
      </c>
      <c r="G1861" s="241"/>
      <c r="H1861" s="244">
        <v>12.142</v>
      </c>
      <c r="I1861" s="245"/>
      <c r="J1861" s="241"/>
      <c r="K1861" s="241"/>
      <c r="L1861" s="246"/>
      <c r="M1861" s="247"/>
      <c r="N1861" s="248"/>
      <c r="O1861" s="248"/>
      <c r="P1861" s="248"/>
      <c r="Q1861" s="248"/>
      <c r="R1861" s="248"/>
      <c r="S1861" s="248"/>
      <c r="T1861" s="249"/>
      <c r="U1861" s="14"/>
      <c r="V1861" s="14"/>
      <c r="W1861" s="14"/>
      <c r="X1861" s="14"/>
      <c r="Y1861" s="14"/>
      <c r="Z1861" s="14"/>
      <c r="AA1861" s="14"/>
      <c r="AB1861" s="14"/>
      <c r="AC1861" s="14"/>
      <c r="AD1861" s="14"/>
      <c r="AE1861" s="14"/>
      <c r="AT1861" s="250" t="s">
        <v>145</v>
      </c>
      <c r="AU1861" s="250" t="s">
        <v>143</v>
      </c>
      <c r="AV1861" s="14" t="s">
        <v>143</v>
      </c>
      <c r="AW1861" s="14" t="s">
        <v>30</v>
      </c>
      <c r="AX1861" s="14" t="s">
        <v>73</v>
      </c>
      <c r="AY1861" s="250" t="s">
        <v>135</v>
      </c>
    </row>
    <row r="1862" s="13" customFormat="1">
      <c r="A1862" s="13"/>
      <c r="B1862" s="229"/>
      <c r="C1862" s="230"/>
      <c r="D1862" s="231" t="s">
        <v>145</v>
      </c>
      <c r="E1862" s="232" t="s">
        <v>1</v>
      </c>
      <c r="F1862" s="233" t="s">
        <v>187</v>
      </c>
      <c r="G1862" s="230"/>
      <c r="H1862" s="232" t="s">
        <v>1</v>
      </c>
      <c r="I1862" s="234"/>
      <c r="J1862" s="230"/>
      <c r="K1862" s="230"/>
      <c r="L1862" s="235"/>
      <c r="M1862" s="236"/>
      <c r="N1862" s="237"/>
      <c r="O1862" s="237"/>
      <c r="P1862" s="237"/>
      <c r="Q1862" s="237"/>
      <c r="R1862" s="237"/>
      <c r="S1862" s="237"/>
      <c r="T1862" s="238"/>
      <c r="U1862" s="13"/>
      <c r="V1862" s="13"/>
      <c r="W1862" s="13"/>
      <c r="X1862" s="13"/>
      <c r="Y1862" s="13"/>
      <c r="Z1862" s="13"/>
      <c r="AA1862" s="13"/>
      <c r="AB1862" s="13"/>
      <c r="AC1862" s="13"/>
      <c r="AD1862" s="13"/>
      <c r="AE1862" s="13"/>
      <c r="AT1862" s="239" t="s">
        <v>145</v>
      </c>
      <c r="AU1862" s="239" t="s">
        <v>143</v>
      </c>
      <c r="AV1862" s="13" t="s">
        <v>81</v>
      </c>
      <c r="AW1862" s="13" t="s">
        <v>30</v>
      </c>
      <c r="AX1862" s="13" t="s">
        <v>73</v>
      </c>
      <c r="AY1862" s="239" t="s">
        <v>135</v>
      </c>
    </row>
    <row r="1863" s="14" customFormat="1">
      <c r="A1863" s="14"/>
      <c r="B1863" s="240"/>
      <c r="C1863" s="241"/>
      <c r="D1863" s="231" t="s">
        <v>145</v>
      </c>
      <c r="E1863" s="242" t="s">
        <v>1</v>
      </c>
      <c r="F1863" s="243" t="s">
        <v>226</v>
      </c>
      <c r="G1863" s="241"/>
      <c r="H1863" s="244">
        <v>33.753999999999998</v>
      </c>
      <c r="I1863" s="245"/>
      <c r="J1863" s="241"/>
      <c r="K1863" s="241"/>
      <c r="L1863" s="246"/>
      <c r="M1863" s="247"/>
      <c r="N1863" s="248"/>
      <c r="O1863" s="248"/>
      <c r="P1863" s="248"/>
      <c r="Q1863" s="248"/>
      <c r="R1863" s="248"/>
      <c r="S1863" s="248"/>
      <c r="T1863" s="249"/>
      <c r="U1863" s="14"/>
      <c r="V1863" s="14"/>
      <c r="W1863" s="14"/>
      <c r="X1863" s="14"/>
      <c r="Y1863" s="14"/>
      <c r="Z1863" s="14"/>
      <c r="AA1863" s="14"/>
      <c r="AB1863" s="14"/>
      <c r="AC1863" s="14"/>
      <c r="AD1863" s="14"/>
      <c r="AE1863" s="14"/>
      <c r="AT1863" s="250" t="s">
        <v>145</v>
      </c>
      <c r="AU1863" s="250" t="s">
        <v>143</v>
      </c>
      <c r="AV1863" s="14" t="s">
        <v>143</v>
      </c>
      <c r="AW1863" s="14" t="s">
        <v>30</v>
      </c>
      <c r="AX1863" s="14" t="s">
        <v>73</v>
      </c>
      <c r="AY1863" s="250" t="s">
        <v>135</v>
      </c>
    </row>
    <row r="1864" s="13" customFormat="1">
      <c r="A1864" s="13"/>
      <c r="B1864" s="229"/>
      <c r="C1864" s="230"/>
      <c r="D1864" s="231" t="s">
        <v>145</v>
      </c>
      <c r="E1864" s="232" t="s">
        <v>1</v>
      </c>
      <c r="F1864" s="233" t="s">
        <v>189</v>
      </c>
      <c r="G1864" s="230"/>
      <c r="H1864" s="232" t="s">
        <v>1</v>
      </c>
      <c r="I1864" s="234"/>
      <c r="J1864" s="230"/>
      <c r="K1864" s="230"/>
      <c r="L1864" s="235"/>
      <c r="M1864" s="236"/>
      <c r="N1864" s="237"/>
      <c r="O1864" s="237"/>
      <c r="P1864" s="237"/>
      <c r="Q1864" s="237"/>
      <c r="R1864" s="237"/>
      <c r="S1864" s="237"/>
      <c r="T1864" s="238"/>
      <c r="U1864" s="13"/>
      <c r="V1864" s="13"/>
      <c r="W1864" s="13"/>
      <c r="X1864" s="13"/>
      <c r="Y1864" s="13"/>
      <c r="Z1864" s="13"/>
      <c r="AA1864" s="13"/>
      <c r="AB1864" s="13"/>
      <c r="AC1864" s="13"/>
      <c r="AD1864" s="13"/>
      <c r="AE1864" s="13"/>
      <c r="AT1864" s="239" t="s">
        <v>145</v>
      </c>
      <c r="AU1864" s="239" t="s">
        <v>143</v>
      </c>
      <c r="AV1864" s="13" t="s">
        <v>81</v>
      </c>
      <c r="AW1864" s="13" t="s">
        <v>30</v>
      </c>
      <c r="AX1864" s="13" t="s">
        <v>73</v>
      </c>
      <c r="AY1864" s="239" t="s">
        <v>135</v>
      </c>
    </row>
    <row r="1865" s="14" customFormat="1">
      <c r="A1865" s="14"/>
      <c r="B1865" s="240"/>
      <c r="C1865" s="241"/>
      <c r="D1865" s="231" t="s">
        <v>145</v>
      </c>
      <c r="E1865" s="242" t="s">
        <v>1</v>
      </c>
      <c r="F1865" s="243" t="s">
        <v>227</v>
      </c>
      <c r="G1865" s="241"/>
      <c r="H1865" s="244">
        <v>38.240000000000002</v>
      </c>
      <c r="I1865" s="245"/>
      <c r="J1865" s="241"/>
      <c r="K1865" s="241"/>
      <c r="L1865" s="246"/>
      <c r="M1865" s="247"/>
      <c r="N1865" s="248"/>
      <c r="O1865" s="248"/>
      <c r="P1865" s="248"/>
      <c r="Q1865" s="248"/>
      <c r="R1865" s="248"/>
      <c r="S1865" s="248"/>
      <c r="T1865" s="249"/>
      <c r="U1865" s="14"/>
      <c r="V1865" s="14"/>
      <c r="W1865" s="14"/>
      <c r="X1865" s="14"/>
      <c r="Y1865" s="14"/>
      <c r="Z1865" s="14"/>
      <c r="AA1865" s="14"/>
      <c r="AB1865" s="14"/>
      <c r="AC1865" s="14"/>
      <c r="AD1865" s="14"/>
      <c r="AE1865" s="14"/>
      <c r="AT1865" s="250" t="s">
        <v>145</v>
      </c>
      <c r="AU1865" s="250" t="s">
        <v>143</v>
      </c>
      <c r="AV1865" s="14" t="s">
        <v>143</v>
      </c>
      <c r="AW1865" s="14" t="s">
        <v>30</v>
      </c>
      <c r="AX1865" s="14" t="s">
        <v>73</v>
      </c>
      <c r="AY1865" s="250" t="s">
        <v>135</v>
      </c>
    </row>
    <row r="1866" s="13" customFormat="1">
      <c r="A1866" s="13"/>
      <c r="B1866" s="229"/>
      <c r="C1866" s="230"/>
      <c r="D1866" s="231" t="s">
        <v>145</v>
      </c>
      <c r="E1866" s="232" t="s">
        <v>1</v>
      </c>
      <c r="F1866" s="233" t="s">
        <v>191</v>
      </c>
      <c r="G1866" s="230"/>
      <c r="H1866" s="232" t="s">
        <v>1</v>
      </c>
      <c r="I1866" s="234"/>
      <c r="J1866" s="230"/>
      <c r="K1866" s="230"/>
      <c r="L1866" s="235"/>
      <c r="M1866" s="236"/>
      <c r="N1866" s="237"/>
      <c r="O1866" s="237"/>
      <c r="P1866" s="237"/>
      <c r="Q1866" s="237"/>
      <c r="R1866" s="237"/>
      <c r="S1866" s="237"/>
      <c r="T1866" s="238"/>
      <c r="U1866" s="13"/>
      <c r="V1866" s="13"/>
      <c r="W1866" s="13"/>
      <c r="X1866" s="13"/>
      <c r="Y1866" s="13"/>
      <c r="Z1866" s="13"/>
      <c r="AA1866" s="13"/>
      <c r="AB1866" s="13"/>
      <c r="AC1866" s="13"/>
      <c r="AD1866" s="13"/>
      <c r="AE1866" s="13"/>
      <c r="AT1866" s="239" t="s">
        <v>145</v>
      </c>
      <c r="AU1866" s="239" t="s">
        <v>143</v>
      </c>
      <c r="AV1866" s="13" t="s">
        <v>81</v>
      </c>
      <c r="AW1866" s="13" t="s">
        <v>30</v>
      </c>
      <c r="AX1866" s="13" t="s">
        <v>73</v>
      </c>
      <c r="AY1866" s="239" t="s">
        <v>135</v>
      </c>
    </row>
    <row r="1867" s="14" customFormat="1">
      <c r="A1867" s="14"/>
      <c r="B1867" s="240"/>
      <c r="C1867" s="241"/>
      <c r="D1867" s="231" t="s">
        <v>145</v>
      </c>
      <c r="E1867" s="242" t="s">
        <v>1</v>
      </c>
      <c r="F1867" s="243" t="s">
        <v>228</v>
      </c>
      <c r="G1867" s="241"/>
      <c r="H1867" s="244">
        <v>39.761000000000003</v>
      </c>
      <c r="I1867" s="245"/>
      <c r="J1867" s="241"/>
      <c r="K1867" s="241"/>
      <c r="L1867" s="246"/>
      <c r="M1867" s="247"/>
      <c r="N1867" s="248"/>
      <c r="O1867" s="248"/>
      <c r="P1867" s="248"/>
      <c r="Q1867" s="248"/>
      <c r="R1867" s="248"/>
      <c r="S1867" s="248"/>
      <c r="T1867" s="249"/>
      <c r="U1867" s="14"/>
      <c r="V1867" s="14"/>
      <c r="W1867" s="14"/>
      <c r="X1867" s="14"/>
      <c r="Y1867" s="14"/>
      <c r="Z1867" s="14"/>
      <c r="AA1867" s="14"/>
      <c r="AB1867" s="14"/>
      <c r="AC1867" s="14"/>
      <c r="AD1867" s="14"/>
      <c r="AE1867" s="14"/>
      <c r="AT1867" s="250" t="s">
        <v>145</v>
      </c>
      <c r="AU1867" s="250" t="s">
        <v>143</v>
      </c>
      <c r="AV1867" s="14" t="s">
        <v>143</v>
      </c>
      <c r="AW1867" s="14" t="s">
        <v>30</v>
      </c>
      <c r="AX1867" s="14" t="s">
        <v>73</v>
      </c>
      <c r="AY1867" s="250" t="s">
        <v>135</v>
      </c>
    </row>
    <row r="1868" s="13" customFormat="1">
      <c r="A1868" s="13"/>
      <c r="B1868" s="229"/>
      <c r="C1868" s="230"/>
      <c r="D1868" s="231" t="s">
        <v>145</v>
      </c>
      <c r="E1868" s="232" t="s">
        <v>1</v>
      </c>
      <c r="F1868" s="233" t="s">
        <v>229</v>
      </c>
      <c r="G1868" s="230"/>
      <c r="H1868" s="232" t="s">
        <v>1</v>
      </c>
      <c r="I1868" s="234"/>
      <c r="J1868" s="230"/>
      <c r="K1868" s="230"/>
      <c r="L1868" s="235"/>
      <c r="M1868" s="236"/>
      <c r="N1868" s="237"/>
      <c r="O1868" s="237"/>
      <c r="P1868" s="237"/>
      <c r="Q1868" s="237"/>
      <c r="R1868" s="237"/>
      <c r="S1868" s="237"/>
      <c r="T1868" s="238"/>
      <c r="U1868" s="13"/>
      <c r="V1868" s="13"/>
      <c r="W1868" s="13"/>
      <c r="X1868" s="13"/>
      <c r="Y1868" s="13"/>
      <c r="Z1868" s="13"/>
      <c r="AA1868" s="13"/>
      <c r="AB1868" s="13"/>
      <c r="AC1868" s="13"/>
      <c r="AD1868" s="13"/>
      <c r="AE1868" s="13"/>
      <c r="AT1868" s="239" t="s">
        <v>145</v>
      </c>
      <c r="AU1868" s="239" t="s">
        <v>143</v>
      </c>
      <c r="AV1868" s="13" t="s">
        <v>81</v>
      </c>
      <c r="AW1868" s="13" t="s">
        <v>30</v>
      </c>
      <c r="AX1868" s="13" t="s">
        <v>73</v>
      </c>
      <c r="AY1868" s="239" t="s">
        <v>135</v>
      </c>
    </row>
    <row r="1869" s="14" customFormat="1">
      <c r="A1869" s="14"/>
      <c r="B1869" s="240"/>
      <c r="C1869" s="241"/>
      <c r="D1869" s="231" t="s">
        <v>145</v>
      </c>
      <c r="E1869" s="242" t="s">
        <v>1</v>
      </c>
      <c r="F1869" s="243" t="s">
        <v>230</v>
      </c>
      <c r="G1869" s="241"/>
      <c r="H1869" s="244">
        <v>-18.878</v>
      </c>
      <c r="I1869" s="245"/>
      <c r="J1869" s="241"/>
      <c r="K1869" s="241"/>
      <c r="L1869" s="246"/>
      <c r="M1869" s="247"/>
      <c r="N1869" s="248"/>
      <c r="O1869" s="248"/>
      <c r="P1869" s="248"/>
      <c r="Q1869" s="248"/>
      <c r="R1869" s="248"/>
      <c r="S1869" s="248"/>
      <c r="T1869" s="249"/>
      <c r="U1869" s="14"/>
      <c r="V1869" s="14"/>
      <c r="W1869" s="14"/>
      <c r="X1869" s="14"/>
      <c r="Y1869" s="14"/>
      <c r="Z1869" s="14"/>
      <c r="AA1869" s="14"/>
      <c r="AB1869" s="14"/>
      <c r="AC1869" s="14"/>
      <c r="AD1869" s="14"/>
      <c r="AE1869" s="14"/>
      <c r="AT1869" s="250" t="s">
        <v>145</v>
      </c>
      <c r="AU1869" s="250" t="s">
        <v>143</v>
      </c>
      <c r="AV1869" s="14" t="s">
        <v>143</v>
      </c>
      <c r="AW1869" s="14" t="s">
        <v>30</v>
      </c>
      <c r="AX1869" s="14" t="s">
        <v>73</v>
      </c>
      <c r="AY1869" s="250" t="s">
        <v>135</v>
      </c>
    </row>
    <row r="1870" s="15" customFormat="1">
      <c r="A1870" s="15"/>
      <c r="B1870" s="251"/>
      <c r="C1870" s="252"/>
      <c r="D1870" s="231" t="s">
        <v>145</v>
      </c>
      <c r="E1870" s="253" t="s">
        <v>1</v>
      </c>
      <c r="F1870" s="254" t="s">
        <v>153</v>
      </c>
      <c r="G1870" s="252"/>
      <c r="H1870" s="255">
        <v>208.23699999999997</v>
      </c>
      <c r="I1870" s="256"/>
      <c r="J1870" s="252"/>
      <c r="K1870" s="252"/>
      <c r="L1870" s="257"/>
      <c r="M1870" s="258"/>
      <c r="N1870" s="259"/>
      <c r="O1870" s="259"/>
      <c r="P1870" s="259"/>
      <c r="Q1870" s="259"/>
      <c r="R1870" s="259"/>
      <c r="S1870" s="259"/>
      <c r="T1870" s="260"/>
      <c r="U1870" s="15"/>
      <c r="V1870" s="15"/>
      <c r="W1870" s="15"/>
      <c r="X1870" s="15"/>
      <c r="Y1870" s="15"/>
      <c r="Z1870" s="15"/>
      <c r="AA1870" s="15"/>
      <c r="AB1870" s="15"/>
      <c r="AC1870" s="15"/>
      <c r="AD1870" s="15"/>
      <c r="AE1870" s="15"/>
      <c r="AT1870" s="261" t="s">
        <v>145</v>
      </c>
      <c r="AU1870" s="261" t="s">
        <v>143</v>
      </c>
      <c r="AV1870" s="15" t="s">
        <v>142</v>
      </c>
      <c r="AW1870" s="15" t="s">
        <v>30</v>
      </c>
      <c r="AX1870" s="15" t="s">
        <v>81</v>
      </c>
      <c r="AY1870" s="261" t="s">
        <v>135</v>
      </c>
    </row>
    <row r="1871" s="2" customFormat="1" ht="33" customHeight="1">
      <c r="A1871" s="38"/>
      <c r="B1871" s="39"/>
      <c r="C1871" s="215" t="s">
        <v>1952</v>
      </c>
      <c r="D1871" s="215" t="s">
        <v>138</v>
      </c>
      <c r="E1871" s="216" t="s">
        <v>1953</v>
      </c>
      <c r="F1871" s="217" t="s">
        <v>1954</v>
      </c>
      <c r="G1871" s="218" t="s">
        <v>166</v>
      </c>
      <c r="H1871" s="219">
        <v>208.237</v>
      </c>
      <c r="I1871" s="220"/>
      <c r="J1871" s="221">
        <f>ROUND(I1871*H1871,2)</f>
        <v>0</v>
      </c>
      <c r="K1871" s="222"/>
      <c r="L1871" s="44"/>
      <c r="M1871" s="223" t="s">
        <v>1</v>
      </c>
      <c r="N1871" s="224" t="s">
        <v>39</v>
      </c>
      <c r="O1871" s="91"/>
      <c r="P1871" s="225">
        <f>O1871*H1871</f>
        <v>0</v>
      </c>
      <c r="Q1871" s="225">
        <v>0.00025999999999999998</v>
      </c>
      <c r="R1871" s="225">
        <f>Q1871*H1871</f>
        <v>0.054141619999999994</v>
      </c>
      <c r="S1871" s="225">
        <v>0</v>
      </c>
      <c r="T1871" s="226">
        <f>S1871*H1871</f>
        <v>0</v>
      </c>
      <c r="U1871" s="38"/>
      <c r="V1871" s="38"/>
      <c r="W1871" s="38"/>
      <c r="X1871" s="38"/>
      <c r="Y1871" s="38"/>
      <c r="Z1871" s="38"/>
      <c r="AA1871" s="38"/>
      <c r="AB1871" s="38"/>
      <c r="AC1871" s="38"/>
      <c r="AD1871" s="38"/>
      <c r="AE1871" s="38"/>
      <c r="AR1871" s="227" t="s">
        <v>258</v>
      </c>
      <c r="AT1871" s="227" t="s">
        <v>138</v>
      </c>
      <c r="AU1871" s="227" t="s">
        <v>143</v>
      </c>
      <c r="AY1871" s="17" t="s">
        <v>135</v>
      </c>
      <c r="BE1871" s="228">
        <f>IF(N1871="základní",J1871,0)</f>
        <v>0</v>
      </c>
      <c r="BF1871" s="228">
        <f>IF(N1871="snížená",J1871,0)</f>
        <v>0</v>
      </c>
      <c r="BG1871" s="228">
        <f>IF(N1871="zákl. přenesená",J1871,0)</f>
        <v>0</v>
      </c>
      <c r="BH1871" s="228">
        <f>IF(N1871="sníž. přenesená",J1871,0)</f>
        <v>0</v>
      </c>
      <c r="BI1871" s="228">
        <f>IF(N1871="nulová",J1871,0)</f>
        <v>0</v>
      </c>
      <c r="BJ1871" s="17" t="s">
        <v>143</v>
      </c>
      <c r="BK1871" s="228">
        <f>ROUND(I1871*H1871,2)</f>
        <v>0</v>
      </c>
      <c r="BL1871" s="17" t="s">
        <v>258</v>
      </c>
      <c r="BM1871" s="227" t="s">
        <v>1955</v>
      </c>
    </row>
    <row r="1872" s="13" customFormat="1">
      <c r="A1872" s="13"/>
      <c r="B1872" s="229"/>
      <c r="C1872" s="230"/>
      <c r="D1872" s="231" t="s">
        <v>145</v>
      </c>
      <c r="E1872" s="232" t="s">
        <v>1</v>
      </c>
      <c r="F1872" s="233" t="s">
        <v>1906</v>
      </c>
      <c r="G1872" s="230"/>
      <c r="H1872" s="232" t="s">
        <v>1</v>
      </c>
      <c r="I1872" s="234"/>
      <c r="J1872" s="230"/>
      <c r="K1872" s="230"/>
      <c r="L1872" s="235"/>
      <c r="M1872" s="236"/>
      <c r="N1872" s="237"/>
      <c r="O1872" s="237"/>
      <c r="P1872" s="237"/>
      <c r="Q1872" s="237"/>
      <c r="R1872" s="237"/>
      <c r="S1872" s="237"/>
      <c r="T1872" s="238"/>
      <c r="U1872" s="13"/>
      <c r="V1872" s="13"/>
      <c r="W1872" s="13"/>
      <c r="X1872" s="13"/>
      <c r="Y1872" s="13"/>
      <c r="Z1872" s="13"/>
      <c r="AA1872" s="13"/>
      <c r="AB1872" s="13"/>
      <c r="AC1872" s="13"/>
      <c r="AD1872" s="13"/>
      <c r="AE1872" s="13"/>
      <c r="AT1872" s="239" t="s">
        <v>145</v>
      </c>
      <c r="AU1872" s="239" t="s">
        <v>143</v>
      </c>
      <c r="AV1872" s="13" t="s">
        <v>81</v>
      </c>
      <c r="AW1872" s="13" t="s">
        <v>30</v>
      </c>
      <c r="AX1872" s="13" t="s">
        <v>73</v>
      </c>
      <c r="AY1872" s="239" t="s">
        <v>135</v>
      </c>
    </row>
    <row r="1873" s="13" customFormat="1">
      <c r="A1873" s="13"/>
      <c r="B1873" s="229"/>
      <c r="C1873" s="230"/>
      <c r="D1873" s="231" t="s">
        <v>145</v>
      </c>
      <c r="E1873" s="232" t="s">
        <v>1</v>
      </c>
      <c r="F1873" s="233" t="s">
        <v>182</v>
      </c>
      <c r="G1873" s="230"/>
      <c r="H1873" s="232" t="s">
        <v>1</v>
      </c>
      <c r="I1873" s="234"/>
      <c r="J1873" s="230"/>
      <c r="K1873" s="230"/>
      <c r="L1873" s="235"/>
      <c r="M1873" s="236"/>
      <c r="N1873" s="237"/>
      <c r="O1873" s="237"/>
      <c r="P1873" s="237"/>
      <c r="Q1873" s="237"/>
      <c r="R1873" s="237"/>
      <c r="S1873" s="237"/>
      <c r="T1873" s="238"/>
      <c r="U1873" s="13"/>
      <c r="V1873" s="13"/>
      <c r="W1873" s="13"/>
      <c r="X1873" s="13"/>
      <c r="Y1873" s="13"/>
      <c r="Z1873" s="13"/>
      <c r="AA1873" s="13"/>
      <c r="AB1873" s="13"/>
      <c r="AC1873" s="13"/>
      <c r="AD1873" s="13"/>
      <c r="AE1873" s="13"/>
      <c r="AT1873" s="239" t="s">
        <v>145</v>
      </c>
      <c r="AU1873" s="239" t="s">
        <v>143</v>
      </c>
      <c r="AV1873" s="13" t="s">
        <v>81</v>
      </c>
      <c r="AW1873" s="13" t="s">
        <v>30</v>
      </c>
      <c r="AX1873" s="13" t="s">
        <v>73</v>
      </c>
      <c r="AY1873" s="239" t="s">
        <v>135</v>
      </c>
    </row>
    <row r="1874" s="14" customFormat="1">
      <c r="A1874" s="14"/>
      <c r="B1874" s="240"/>
      <c r="C1874" s="241"/>
      <c r="D1874" s="231" t="s">
        <v>145</v>
      </c>
      <c r="E1874" s="242" t="s">
        <v>1</v>
      </c>
      <c r="F1874" s="243" t="s">
        <v>183</v>
      </c>
      <c r="G1874" s="241"/>
      <c r="H1874" s="244">
        <v>7.6529999999999996</v>
      </c>
      <c r="I1874" s="245"/>
      <c r="J1874" s="241"/>
      <c r="K1874" s="241"/>
      <c r="L1874" s="246"/>
      <c r="M1874" s="247"/>
      <c r="N1874" s="248"/>
      <c r="O1874" s="248"/>
      <c r="P1874" s="248"/>
      <c r="Q1874" s="248"/>
      <c r="R1874" s="248"/>
      <c r="S1874" s="248"/>
      <c r="T1874" s="249"/>
      <c r="U1874" s="14"/>
      <c r="V1874" s="14"/>
      <c r="W1874" s="14"/>
      <c r="X1874" s="14"/>
      <c r="Y1874" s="14"/>
      <c r="Z1874" s="14"/>
      <c r="AA1874" s="14"/>
      <c r="AB1874" s="14"/>
      <c r="AC1874" s="14"/>
      <c r="AD1874" s="14"/>
      <c r="AE1874" s="14"/>
      <c r="AT1874" s="250" t="s">
        <v>145</v>
      </c>
      <c r="AU1874" s="250" t="s">
        <v>143</v>
      </c>
      <c r="AV1874" s="14" t="s">
        <v>143</v>
      </c>
      <c r="AW1874" s="14" t="s">
        <v>30</v>
      </c>
      <c r="AX1874" s="14" t="s">
        <v>73</v>
      </c>
      <c r="AY1874" s="250" t="s">
        <v>135</v>
      </c>
    </row>
    <row r="1875" s="13" customFormat="1">
      <c r="A1875" s="13"/>
      <c r="B1875" s="229"/>
      <c r="C1875" s="230"/>
      <c r="D1875" s="231" t="s">
        <v>145</v>
      </c>
      <c r="E1875" s="232" t="s">
        <v>1</v>
      </c>
      <c r="F1875" s="233" t="s">
        <v>184</v>
      </c>
      <c r="G1875" s="230"/>
      <c r="H1875" s="232" t="s">
        <v>1</v>
      </c>
      <c r="I1875" s="234"/>
      <c r="J1875" s="230"/>
      <c r="K1875" s="230"/>
      <c r="L1875" s="235"/>
      <c r="M1875" s="236"/>
      <c r="N1875" s="237"/>
      <c r="O1875" s="237"/>
      <c r="P1875" s="237"/>
      <c r="Q1875" s="237"/>
      <c r="R1875" s="237"/>
      <c r="S1875" s="237"/>
      <c r="T1875" s="238"/>
      <c r="U1875" s="13"/>
      <c r="V1875" s="13"/>
      <c r="W1875" s="13"/>
      <c r="X1875" s="13"/>
      <c r="Y1875" s="13"/>
      <c r="Z1875" s="13"/>
      <c r="AA1875" s="13"/>
      <c r="AB1875" s="13"/>
      <c r="AC1875" s="13"/>
      <c r="AD1875" s="13"/>
      <c r="AE1875" s="13"/>
      <c r="AT1875" s="239" t="s">
        <v>145</v>
      </c>
      <c r="AU1875" s="239" t="s">
        <v>143</v>
      </c>
      <c r="AV1875" s="13" t="s">
        <v>81</v>
      </c>
      <c r="AW1875" s="13" t="s">
        <v>30</v>
      </c>
      <c r="AX1875" s="13" t="s">
        <v>73</v>
      </c>
      <c r="AY1875" s="239" t="s">
        <v>135</v>
      </c>
    </row>
    <row r="1876" s="14" customFormat="1">
      <c r="A1876" s="14"/>
      <c r="B1876" s="240"/>
      <c r="C1876" s="241"/>
      <c r="D1876" s="231" t="s">
        <v>145</v>
      </c>
      <c r="E1876" s="242" t="s">
        <v>1</v>
      </c>
      <c r="F1876" s="243" t="s">
        <v>185</v>
      </c>
      <c r="G1876" s="241"/>
      <c r="H1876" s="244">
        <v>2.9350000000000001</v>
      </c>
      <c r="I1876" s="245"/>
      <c r="J1876" s="241"/>
      <c r="K1876" s="241"/>
      <c r="L1876" s="246"/>
      <c r="M1876" s="247"/>
      <c r="N1876" s="248"/>
      <c r="O1876" s="248"/>
      <c r="P1876" s="248"/>
      <c r="Q1876" s="248"/>
      <c r="R1876" s="248"/>
      <c r="S1876" s="248"/>
      <c r="T1876" s="249"/>
      <c r="U1876" s="14"/>
      <c r="V1876" s="14"/>
      <c r="W1876" s="14"/>
      <c r="X1876" s="14"/>
      <c r="Y1876" s="14"/>
      <c r="Z1876" s="14"/>
      <c r="AA1876" s="14"/>
      <c r="AB1876" s="14"/>
      <c r="AC1876" s="14"/>
      <c r="AD1876" s="14"/>
      <c r="AE1876" s="14"/>
      <c r="AT1876" s="250" t="s">
        <v>145</v>
      </c>
      <c r="AU1876" s="250" t="s">
        <v>143</v>
      </c>
      <c r="AV1876" s="14" t="s">
        <v>143</v>
      </c>
      <c r="AW1876" s="14" t="s">
        <v>30</v>
      </c>
      <c r="AX1876" s="14" t="s">
        <v>73</v>
      </c>
      <c r="AY1876" s="250" t="s">
        <v>135</v>
      </c>
    </row>
    <row r="1877" s="13" customFormat="1">
      <c r="A1877" s="13"/>
      <c r="B1877" s="229"/>
      <c r="C1877" s="230"/>
      <c r="D1877" s="231" t="s">
        <v>145</v>
      </c>
      <c r="E1877" s="232" t="s">
        <v>1</v>
      </c>
      <c r="F1877" s="233" t="s">
        <v>175</v>
      </c>
      <c r="G1877" s="230"/>
      <c r="H1877" s="232" t="s">
        <v>1</v>
      </c>
      <c r="I1877" s="234"/>
      <c r="J1877" s="230"/>
      <c r="K1877" s="230"/>
      <c r="L1877" s="235"/>
      <c r="M1877" s="236"/>
      <c r="N1877" s="237"/>
      <c r="O1877" s="237"/>
      <c r="P1877" s="237"/>
      <c r="Q1877" s="237"/>
      <c r="R1877" s="237"/>
      <c r="S1877" s="237"/>
      <c r="T1877" s="238"/>
      <c r="U1877" s="13"/>
      <c r="V1877" s="13"/>
      <c r="W1877" s="13"/>
      <c r="X1877" s="13"/>
      <c r="Y1877" s="13"/>
      <c r="Z1877" s="13"/>
      <c r="AA1877" s="13"/>
      <c r="AB1877" s="13"/>
      <c r="AC1877" s="13"/>
      <c r="AD1877" s="13"/>
      <c r="AE1877" s="13"/>
      <c r="AT1877" s="239" t="s">
        <v>145</v>
      </c>
      <c r="AU1877" s="239" t="s">
        <v>143</v>
      </c>
      <c r="AV1877" s="13" t="s">
        <v>81</v>
      </c>
      <c r="AW1877" s="13" t="s">
        <v>30</v>
      </c>
      <c r="AX1877" s="13" t="s">
        <v>73</v>
      </c>
      <c r="AY1877" s="239" t="s">
        <v>135</v>
      </c>
    </row>
    <row r="1878" s="14" customFormat="1">
      <c r="A1878" s="14"/>
      <c r="B1878" s="240"/>
      <c r="C1878" s="241"/>
      <c r="D1878" s="231" t="s">
        <v>145</v>
      </c>
      <c r="E1878" s="242" t="s">
        <v>1</v>
      </c>
      <c r="F1878" s="243" t="s">
        <v>186</v>
      </c>
      <c r="G1878" s="241"/>
      <c r="H1878" s="244">
        <v>1.175</v>
      </c>
      <c r="I1878" s="245"/>
      <c r="J1878" s="241"/>
      <c r="K1878" s="241"/>
      <c r="L1878" s="246"/>
      <c r="M1878" s="247"/>
      <c r="N1878" s="248"/>
      <c r="O1878" s="248"/>
      <c r="P1878" s="248"/>
      <c r="Q1878" s="248"/>
      <c r="R1878" s="248"/>
      <c r="S1878" s="248"/>
      <c r="T1878" s="249"/>
      <c r="U1878" s="14"/>
      <c r="V1878" s="14"/>
      <c r="W1878" s="14"/>
      <c r="X1878" s="14"/>
      <c r="Y1878" s="14"/>
      <c r="Z1878" s="14"/>
      <c r="AA1878" s="14"/>
      <c r="AB1878" s="14"/>
      <c r="AC1878" s="14"/>
      <c r="AD1878" s="14"/>
      <c r="AE1878" s="14"/>
      <c r="AT1878" s="250" t="s">
        <v>145</v>
      </c>
      <c r="AU1878" s="250" t="s">
        <v>143</v>
      </c>
      <c r="AV1878" s="14" t="s">
        <v>143</v>
      </c>
      <c r="AW1878" s="14" t="s">
        <v>30</v>
      </c>
      <c r="AX1878" s="14" t="s">
        <v>73</v>
      </c>
      <c r="AY1878" s="250" t="s">
        <v>135</v>
      </c>
    </row>
    <row r="1879" s="13" customFormat="1">
      <c r="A1879" s="13"/>
      <c r="B1879" s="229"/>
      <c r="C1879" s="230"/>
      <c r="D1879" s="231" t="s">
        <v>145</v>
      </c>
      <c r="E1879" s="232" t="s">
        <v>1</v>
      </c>
      <c r="F1879" s="233" t="s">
        <v>187</v>
      </c>
      <c r="G1879" s="230"/>
      <c r="H1879" s="232" t="s">
        <v>1</v>
      </c>
      <c r="I1879" s="234"/>
      <c r="J1879" s="230"/>
      <c r="K1879" s="230"/>
      <c r="L1879" s="235"/>
      <c r="M1879" s="236"/>
      <c r="N1879" s="237"/>
      <c r="O1879" s="237"/>
      <c r="P1879" s="237"/>
      <c r="Q1879" s="237"/>
      <c r="R1879" s="237"/>
      <c r="S1879" s="237"/>
      <c r="T1879" s="238"/>
      <c r="U1879" s="13"/>
      <c r="V1879" s="13"/>
      <c r="W1879" s="13"/>
      <c r="X1879" s="13"/>
      <c r="Y1879" s="13"/>
      <c r="Z1879" s="13"/>
      <c r="AA1879" s="13"/>
      <c r="AB1879" s="13"/>
      <c r="AC1879" s="13"/>
      <c r="AD1879" s="13"/>
      <c r="AE1879" s="13"/>
      <c r="AT1879" s="239" t="s">
        <v>145</v>
      </c>
      <c r="AU1879" s="239" t="s">
        <v>143</v>
      </c>
      <c r="AV1879" s="13" t="s">
        <v>81</v>
      </c>
      <c r="AW1879" s="13" t="s">
        <v>30</v>
      </c>
      <c r="AX1879" s="13" t="s">
        <v>73</v>
      </c>
      <c r="AY1879" s="239" t="s">
        <v>135</v>
      </c>
    </row>
    <row r="1880" s="14" customFormat="1">
      <c r="A1880" s="14"/>
      <c r="B1880" s="240"/>
      <c r="C1880" s="241"/>
      <c r="D1880" s="231" t="s">
        <v>145</v>
      </c>
      <c r="E1880" s="242" t="s">
        <v>1</v>
      </c>
      <c r="F1880" s="243" t="s">
        <v>188</v>
      </c>
      <c r="G1880" s="241"/>
      <c r="H1880" s="244">
        <v>10.121</v>
      </c>
      <c r="I1880" s="245"/>
      <c r="J1880" s="241"/>
      <c r="K1880" s="241"/>
      <c r="L1880" s="246"/>
      <c r="M1880" s="247"/>
      <c r="N1880" s="248"/>
      <c r="O1880" s="248"/>
      <c r="P1880" s="248"/>
      <c r="Q1880" s="248"/>
      <c r="R1880" s="248"/>
      <c r="S1880" s="248"/>
      <c r="T1880" s="249"/>
      <c r="U1880" s="14"/>
      <c r="V1880" s="14"/>
      <c r="W1880" s="14"/>
      <c r="X1880" s="14"/>
      <c r="Y1880" s="14"/>
      <c r="Z1880" s="14"/>
      <c r="AA1880" s="14"/>
      <c r="AB1880" s="14"/>
      <c r="AC1880" s="14"/>
      <c r="AD1880" s="14"/>
      <c r="AE1880" s="14"/>
      <c r="AT1880" s="250" t="s">
        <v>145</v>
      </c>
      <c r="AU1880" s="250" t="s">
        <v>143</v>
      </c>
      <c r="AV1880" s="14" t="s">
        <v>143</v>
      </c>
      <c r="AW1880" s="14" t="s">
        <v>30</v>
      </c>
      <c r="AX1880" s="14" t="s">
        <v>73</v>
      </c>
      <c r="AY1880" s="250" t="s">
        <v>135</v>
      </c>
    </row>
    <row r="1881" s="13" customFormat="1">
      <c r="A1881" s="13"/>
      <c r="B1881" s="229"/>
      <c r="C1881" s="230"/>
      <c r="D1881" s="231" t="s">
        <v>145</v>
      </c>
      <c r="E1881" s="232" t="s">
        <v>1</v>
      </c>
      <c r="F1881" s="233" t="s">
        <v>189</v>
      </c>
      <c r="G1881" s="230"/>
      <c r="H1881" s="232" t="s">
        <v>1</v>
      </c>
      <c r="I1881" s="234"/>
      <c r="J1881" s="230"/>
      <c r="K1881" s="230"/>
      <c r="L1881" s="235"/>
      <c r="M1881" s="236"/>
      <c r="N1881" s="237"/>
      <c r="O1881" s="237"/>
      <c r="P1881" s="237"/>
      <c r="Q1881" s="237"/>
      <c r="R1881" s="237"/>
      <c r="S1881" s="237"/>
      <c r="T1881" s="238"/>
      <c r="U1881" s="13"/>
      <c r="V1881" s="13"/>
      <c r="W1881" s="13"/>
      <c r="X1881" s="13"/>
      <c r="Y1881" s="13"/>
      <c r="Z1881" s="13"/>
      <c r="AA1881" s="13"/>
      <c r="AB1881" s="13"/>
      <c r="AC1881" s="13"/>
      <c r="AD1881" s="13"/>
      <c r="AE1881" s="13"/>
      <c r="AT1881" s="239" t="s">
        <v>145</v>
      </c>
      <c r="AU1881" s="239" t="s">
        <v>143</v>
      </c>
      <c r="AV1881" s="13" t="s">
        <v>81</v>
      </c>
      <c r="AW1881" s="13" t="s">
        <v>30</v>
      </c>
      <c r="AX1881" s="13" t="s">
        <v>73</v>
      </c>
      <c r="AY1881" s="239" t="s">
        <v>135</v>
      </c>
    </row>
    <row r="1882" s="14" customFormat="1">
      <c r="A1882" s="14"/>
      <c r="B1882" s="240"/>
      <c r="C1882" s="241"/>
      <c r="D1882" s="231" t="s">
        <v>145</v>
      </c>
      <c r="E1882" s="242" t="s">
        <v>1</v>
      </c>
      <c r="F1882" s="243" t="s">
        <v>190</v>
      </c>
      <c r="G1882" s="241"/>
      <c r="H1882" s="244">
        <v>19.026</v>
      </c>
      <c r="I1882" s="245"/>
      <c r="J1882" s="241"/>
      <c r="K1882" s="241"/>
      <c r="L1882" s="246"/>
      <c r="M1882" s="247"/>
      <c r="N1882" s="248"/>
      <c r="O1882" s="248"/>
      <c r="P1882" s="248"/>
      <c r="Q1882" s="248"/>
      <c r="R1882" s="248"/>
      <c r="S1882" s="248"/>
      <c r="T1882" s="249"/>
      <c r="U1882" s="14"/>
      <c r="V1882" s="14"/>
      <c r="W1882" s="14"/>
      <c r="X1882" s="14"/>
      <c r="Y1882" s="14"/>
      <c r="Z1882" s="14"/>
      <c r="AA1882" s="14"/>
      <c r="AB1882" s="14"/>
      <c r="AC1882" s="14"/>
      <c r="AD1882" s="14"/>
      <c r="AE1882" s="14"/>
      <c r="AT1882" s="250" t="s">
        <v>145</v>
      </c>
      <c r="AU1882" s="250" t="s">
        <v>143</v>
      </c>
      <c r="AV1882" s="14" t="s">
        <v>143</v>
      </c>
      <c r="AW1882" s="14" t="s">
        <v>30</v>
      </c>
      <c r="AX1882" s="14" t="s">
        <v>73</v>
      </c>
      <c r="AY1882" s="250" t="s">
        <v>135</v>
      </c>
    </row>
    <row r="1883" s="13" customFormat="1">
      <c r="A1883" s="13"/>
      <c r="B1883" s="229"/>
      <c r="C1883" s="230"/>
      <c r="D1883" s="231" t="s">
        <v>145</v>
      </c>
      <c r="E1883" s="232" t="s">
        <v>1</v>
      </c>
      <c r="F1883" s="233" t="s">
        <v>191</v>
      </c>
      <c r="G1883" s="230"/>
      <c r="H1883" s="232" t="s">
        <v>1</v>
      </c>
      <c r="I1883" s="234"/>
      <c r="J1883" s="230"/>
      <c r="K1883" s="230"/>
      <c r="L1883" s="235"/>
      <c r="M1883" s="236"/>
      <c r="N1883" s="237"/>
      <c r="O1883" s="237"/>
      <c r="P1883" s="237"/>
      <c r="Q1883" s="237"/>
      <c r="R1883" s="237"/>
      <c r="S1883" s="237"/>
      <c r="T1883" s="238"/>
      <c r="U1883" s="13"/>
      <c r="V1883" s="13"/>
      <c r="W1883" s="13"/>
      <c r="X1883" s="13"/>
      <c r="Y1883" s="13"/>
      <c r="Z1883" s="13"/>
      <c r="AA1883" s="13"/>
      <c r="AB1883" s="13"/>
      <c r="AC1883" s="13"/>
      <c r="AD1883" s="13"/>
      <c r="AE1883" s="13"/>
      <c r="AT1883" s="239" t="s">
        <v>145</v>
      </c>
      <c r="AU1883" s="239" t="s">
        <v>143</v>
      </c>
      <c r="AV1883" s="13" t="s">
        <v>81</v>
      </c>
      <c r="AW1883" s="13" t="s">
        <v>30</v>
      </c>
      <c r="AX1883" s="13" t="s">
        <v>73</v>
      </c>
      <c r="AY1883" s="239" t="s">
        <v>135</v>
      </c>
    </row>
    <row r="1884" s="14" customFormat="1">
      <c r="A1884" s="14"/>
      <c r="B1884" s="240"/>
      <c r="C1884" s="241"/>
      <c r="D1884" s="231" t="s">
        <v>145</v>
      </c>
      <c r="E1884" s="242" t="s">
        <v>1</v>
      </c>
      <c r="F1884" s="243" t="s">
        <v>192</v>
      </c>
      <c r="G1884" s="241"/>
      <c r="H1884" s="244">
        <v>14.308</v>
      </c>
      <c r="I1884" s="245"/>
      <c r="J1884" s="241"/>
      <c r="K1884" s="241"/>
      <c r="L1884" s="246"/>
      <c r="M1884" s="247"/>
      <c r="N1884" s="248"/>
      <c r="O1884" s="248"/>
      <c r="P1884" s="248"/>
      <c r="Q1884" s="248"/>
      <c r="R1884" s="248"/>
      <c r="S1884" s="248"/>
      <c r="T1884" s="249"/>
      <c r="U1884" s="14"/>
      <c r="V1884" s="14"/>
      <c r="W1884" s="14"/>
      <c r="X1884" s="14"/>
      <c r="Y1884" s="14"/>
      <c r="Z1884" s="14"/>
      <c r="AA1884" s="14"/>
      <c r="AB1884" s="14"/>
      <c r="AC1884" s="14"/>
      <c r="AD1884" s="14"/>
      <c r="AE1884" s="14"/>
      <c r="AT1884" s="250" t="s">
        <v>145</v>
      </c>
      <c r="AU1884" s="250" t="s">
        <v>143</v>
      </c>
      <c r="AV1884" s="14" t="s">
        <v>143</v>
      </c>
      <c r="AW1884" s="14" t="s">
        <v>30</v>
      </c>
      <c r="AX1884" s="14" t="s">
        <v>73</v>
      </c>
      <c r="AY1884" s="250" t="s">
        <v>135</v>
      </c>
    </row>
    <row r="1885" s="13" customFormat="1">
      <c r="A1885" s="13"/>
      <c r="B1885" s="229"/>
      <c r="C1885" s="230"/>
      <c r="D1885" s="231" t="s">
        <v>145</v>
      </c>
      <c r="E1885" s="232" t="s">
        <v>1</v>
      </c>
      <c r="F1885" s="233" t="s">
        <v>1907</v>
      </c>
      <c r="G1885" s="230"/>
      <c r="H1885" s="232" t="s">
        <v>1</v>
      </c>
      <c r="I1885" s="234"/>
      <c r="J1885" s="230"/>
      <c r="K1885" s="230"/>
      <c r="L1885" s="235"/>
      <c r="M1885" s="236"/>
      <c r="N1885" s="237"/>
      <c r="O1885" s="237"/>
      <c r="P1885" s="237"/>
      <c r="Q1885" s="237"/>
      <c r="R1885" s="237"/>
      <c r="S1885" s="237"/>
      <c r="T1885" s="238"/>
      <c r="U1885" s="13"/>
      <c r="V1885" s="13"/>
      <c r="W1885" s="13"/>
      <c r="X1885" s="13"/>
      <c r="Y1885" s="13"/>
      <c r="Z1885" s="13"/>
      <c r="AA1885" s="13"/>
      <c r="AB1885" s="13"/>
      <c r="AC1885" s="13"/>
      <c r="AD1885" s="13"/>
      <c r="AE1885" s="13"/>
      <c r="AT1885" s="239" t="s">
        <v>145</v>
      </c>
      <c r="AU1885" s="239" t="s">
        <v>143</v>
      </c>
      <c r="AV1885" s="13" t="s">
        <v>81</v>
      </c>
      <c r="AW1885" s="13" t="s">
        <v>30</v>
      </c>
      <c r="AX1885" s="13" t="s">
        <v>73</v>
      </c>
      <c r="AY1885" s="239" t="s">
        <v>135</v>
      </c>
    </row>
    <row r="1886" s="13" customFormat="1">
      <c r="A1886" s="13"/>
      <c r="B1886" s="229"/>
      <c r="C1886" s="230"/>
      <c r="D1886" s="231" t="s">
        <v>145</v>
      </c>
      <c r="E1886" s="232" t="s">
        <v>1</v>
      </c>
      <c r="F1886" s="233" t="s">
        <v>182</v>
      </c>
      <c r="G1886" s="230"/>
      <c r="H1886" s="232" t="s">
        <v>1</v>
      </c>
      <c r="I1886" s="234"/>
      <c r="J1886" s="230"/>
      <c r="K1886" s="230"/>
      <c r="L1886" s="235"/>
      <c r="M1886" s="236"/>
      <c r="N1886" s="237"/>
      <c r="O1886" s="237"/>
      <c r="P1886" s="237"/>
      <c r="Q1886" s="237"/>
      <c r="R1886" s="237"/>
      <c r="S1886" s="237"/>
      <c r="T1886" s="238"/>
      <c r="U1886" s="13"/>
      <c r="V1886" s="13"/>
      <c r="W1886" s="13"/>
      <c r="X1886" s="13"/>
      <c r="Y1886" s="13"/>
      <c r="Z1886" s="13"/>
      <c r="AA1886" s="13"/>
      <c r="AB1886" s="13"/>
      <c r="AC1886" s="13"/>
      <c r="AD1886" s="13"/>
      <c r="AE1886" s="13"/>
      <c r="AT1886" s="239" t="s">
        <v>145</v>
      </c>
      <c r="AU1886" s="239" t="s">
        <v>143</v>
      </c>
      <c r="AV1886" s="13" t="s">
        <v>81</v>
      </c>
      <c r="AW1886" s="13" t="s">
        <v>30</v>
      </c>
      <c r="AX1886" s="13" t="s">
        <v>73</v>
      </c>
      <c r="AY1886" s="239" t="s">
        <v>135</v>
      </c>
    </row>
    <row r="1887" s="14" customFormat="1">
      <c r="A1887" s="14"/>
      <c r="B1887" s="240"/>
      <c r="C1887" s="241"/>
      <c r="D1887" s="231" t="s">
        <v>145</v>
      </c>
      <c r="E1887" s="242" t="s">
        <v>1</v>
      </c>
      <c r="F1887" s="243" t="s">
        <v>223</v>
      </c>
      <c r="G1887" s="241"/>
      <c r="H1887" s="244">
        <v>27.030999999999999</v>
      </c>
      <c r="I1887" s="245"/>
      <c r="J1887" s="241"/>
      <c r="K1887" s="241"/>
      <c r="L1887" s="246"/>
      <c r="M1887" s="247"/>
      <c r="N1887" s="248"/>
      <c r="O1887" s="248"/>
      <c r="P1887" s="248"/>
      <c r="Q1887" s="248"/>
      <c r="R1887" s="248"/>
      <c r="S1887" s="248"/>
      <c r="T1887" s="249"/>
      <c r="U1887" s="14"/>
      <c r="V1887" s="14"/>
      <c r="W1887" s="14"/>
      <c r="X1887" s="14"/>
      <c r="Y1887" s="14"/>
      <c r="Z1887" s="14"/>
      <c r="AA1887" s="14"/>
      <c r="AB1887" s="14"/>
      <c r="AC1887" s="14"/>
      <c r="AD1887" s="14"/>
      <c r="AE1887" s="14"/>
      <c r="AT1887" s="250" t="s">
        <v>145</v>
      </c>
      <c r="AU1887" s="250" t="s">
        <v>143</v>
      </c>
      <c r="AV1887" s="14" t="s">
        <v>143</v>
      </c>
      <c r="AW1887" s="14" t="s">
        <v>30</v>
      </c>
      <c r="AX1887" s="14" t="s">
        <v>73</v>
      </c>
      <c r="AY1887" s="250" t="s">
        <v>135</v>
      </c>
    </row>
    <row r="1888" s="13" customFormat="1">
      <c r="A1888" s="13"/>
      <c r="B1888" s="229"/>
      <c r="C1888" s="230"/>
      <c r="D1888" s="231" t="s">
        <v>145</v>
      </c>
      <c r="E1888" s="232" t="s">
        <v>1</v>
      </c>
      <c r="F1888" s="233" t="s">
        <v>184</v>
      </c>
      <c r="G1888" s="230"/>
      <c r="H1888" s="232" t="s">
        <v>1</v>
      </c>
      <c r="I1888" s="234"/>
      <c r="J1888" s="230"/>
      <c r="K1888" s="230"/>
      <c r="L1888" s="235"/>
      <c r="M1888" s="236"/>
      <c r="N1888" s="237"/>
      <c r="O1888" s="237"/>
      <c r="P1888" s="237"/>
      <c r="Q1888" s="237"/>
      <c r="R1888" s="237"/>
      <c r="S1888" s="237"/>
      <c r="T1888" s="238"/>
      <c r="U1888" s="13"/>
      <c r="V1888" s="13"/>
      <c r="W1888" s="13"/>
      <c r="X1888" s="13"/>
      <c r="Y1888" s="13"/>
      <c r="Z1888" s="13"/>
      <c r="AA1888" s="13"/>
      <c r="AB1888" s="13"/>
      <c r="AC1888" s="13"/>
      <c r="AD1888" s="13"/>
      <c r="AE1888" s="13"/>
      <c r="AT1888" s="239" t="s">
        <v>145</v>
      </c>
      <c r="AU1888" s="239" t="s">
        <v>143</v>
      </c>
      <c r="AV1888" s="13" t="s">
        <v>81</v>
      </c>
      <c r="AW1888" s="13" t="s">
        <v>30</v>
      </c>
      <c r="AX1888" s="13" t="s">
        <v>73</v>
      </c>
      <c r="AY1888" s="239" t="s">
        <v>135</v>
      </c>
    </row>
    <row r="1889" s="14" customFormat="1">
      <c r="A1889" s="14"/>
      <c r="B1889" s="240"/>
      <c r="C1889" s="241"/>
      <c r="D1889" s="231" t="s">
        <v>145</v>
      </c>
      <c r="E1889" s="242" t="s">
        <v>1</v>
      </c>
      <c r="F1889" s="243" t="s">
        <v>224</v>
      </c>
      <c r="G1889" s="241"/>
      <c r="H1889" s="244">
        <v>20.969000000000001</v>
      </c>
      <c r="I1889" s="245"/>
      <c r="J1889" s="241"/>
      <c r="K1889" s="241"/>
      <c r="L1889" s="246"/>
      <c r="M1889" s="247"/>
      <c r="N1889" s="248"/>
      <c r="O1889" s="248"/>
      <c r="P1889" s="248"/>
      <c r="Q1889" s="248"/>
      <c r="R1889" s="248"/>
      <c r="S1889" s="248"/>
      <c r="T1889" s="249"/>
      <c r="U1889" s="14"/>
      <c r="V1889" s="14"/>
      <c r="W1889" s="14"/>
      <c r="X1889" s="14"/>
      <c r="Y1889" s="14"/>
      <c r="Z1889" s="14"/>
      <c r="AA1889" s="14"/>
      <c r="AB1889" s="14"/>
      <c r="AC1889" s="14"/>
      <c r="AD1889" s="14"/>
      <c r="AE1889" s="14"/>
      <c r="AT1889" s="250" t="s">
        <v>145</v>
      </c>
      <c r="AU1889" s="250" t="s">
        <v>143</v>
      </c>
      <c r="AV1889" s="14" t="s">
        <v>143</v>
      </c>
      <c r="AW1889" s="14" t="s">
        <v>30</v>
      </c>
      <c r="AX1889" s="14" t="s">
        <v>73</v>
      </c>
      <c r="AY1889" s="250" t="s">
        <v>135</v>
      </c>
    </row>
    <row r="1890" s="13" customFormat="1">
      <c r="A1890" s="13"/>
      <c r="B1890" s="229"/>
      <c r="C1890" s="230"/>
      <c r="D1890" s="231" t="s">
        <v>145</v>
      </c>
      <c r="E1890" s="232" t="s">
        <v>1</v>
      </c>
      <c r="F1890" s="233" t="s">
        <v>217</v>
      </c>
      <c r="G1890" s="230"/>
      <c r="H1890" s="232" t="s">
        <v>1</v>
      </c>
      <c r="I1890" s="234"/>
      <c r="J1890" s="230"/>
      <c r="K1890" s="230"/>
      <c r="L1890" s="235"/>
      <c r="M1890" s="236"/>
      <c r="N1890" s="237"/>
      <c r="O1890" s="237"/>
      <c r="P1890" s="237"/>
      <c r="Q1890" s="237"/>
      <c r="R1890" s="237"/>
      <c r="S1890" s="237"/>
      <c r="T1890" s="238"/>
      <c r="U1890" s="13"/>
      <c r="V1890" s="13"/>
      <c r="W1890" s="13"/>
      <c r="X1890" s="13"/>
      <c r="Y1890" s="13"/>
      <c r="Z1890" s="13"/>
      <c r="AA1890" s="13"/>
      <c r="AB1890" s="13"/>
      <c r="AC1890" s="13"/>
      <c r="AD1890" s="13"/>
      <c r="AE1890" s="13"/>
      <c r="AT1890" s="239" t="s">
        <v>145</v>
      </c>
      <c r="AU1890" s="239" t="s">
        <v>143</v>
      </c>
      <c r="AV1890" s="13" t="s">
        <v>81</v>
      </c>
      <c r="AW1890" s="13" t="s">
        <v>30</v>
      </c>
      <c r="AX1890" s="13" t="s">
        <v>73</v>
      </c>
      <c r="AY1890" s="239" t="s">
        <v>135</v>
      </c>
    </row>
    <row r="1891" s="14" customFormat="1">
      <c r="A1891" s="14"/>
      <c r="B1891" s="240"/>
      <c r="C1891" s="241"/>
      <c r="D1891" s="231" t="s">
        <v>145</v>
      </c>
      <c r="E1891" s="242" t="s">
        <v>1</v>
      </c>
      <c r="F1891" s="243" t="s">
        <v>225</v>
      </c>
      <c r="G1891" s="241"/>
      <c r="H1891" s="244">
        <v>12.142</v>
      </c>
      <c r="I1891" s="245"/>
      <c r="J1891" s="241"/>
      <c r="K1891" s="241"/>
      <c r="L1891" s="246"/>
      <c r="M1891" s="247"/>
      <c r="N1891" s="248"/>
      <c r="O1891" s="248"/>
      <c r="P1891" s="248"/>
      <c r="Q1891" s="248"/>
      <c r="R1891" s="248"/>
      <c r="S1891" s="248"/>
      <c r="T1891" s="249"/>
      <c r="U1891" s="14"/>
      <c r="V1891" s="14"/>
      <c r="W1891" s="14"/>
      <c r="X1891" s="14"/>
      <c r="Y1891" s="14"/>
      <c r="Z1891" s="14"/>
      <c r="AA1891" s="14"/>
      <c r="AB1891" s="14"/>
      <c r="AC1891" s="14"/>
      <c r="AD1891" s="14"/>
      <c r="AE1891" s="14"/>
      <c r="AT1891" s="250" t="s">
        <v>145</v>
      </c>
      <c r="AU1891" s="250" t="s">
        <v>143</v>
      </c>
      <c r="AV1891" s="14" t="s">
        <v>143</v>
      </c>
      <c r="AW1891" s="14" t="s">
        <v>30</v>
      </c>
      <c r="AX1891" s="14" t="s">
        <v>73</v>
      </c>
      <c r="AY1891" s="250" t="s">
        <v>135</v>
      </c>
    </row>
    <row r="1892" s="13" customFormat="1">
      <c r="A1892" s="13"/>
      <c r="B1892" s="229"/>
      <c r="C1892" s="230"/>
      <c r="D1892" s="231" t="s">
        <v>145</v>
      </c>
      <c r="E1892" s="232" t="s">
        <v>1</v>
      </c>
      <c r="F1892" s="233" t="s">
        <v>187</v>
      </c>
      <c r="G1892" s="230"/>
      <c r="H1892" s="232" t="s">
        <v>1</v>
      </c>
      <c r="I1892" s="234"/>
      <c r="J1892" s="230"/>
      <c r="K1892" s="230"/>
      <c r="L1892" s="235"/>
      <c r="M1892" s="236"/>
      <c r="N1892" s="237"/>
      <c r="O1892" s="237"/>
      <c r="P1892" s="237"/>
      <c r="Q1892" s="237"/>
      <c r="R1892" s="237"/>
      <c r="S1892" s="237"/>
      <c r="T1892" s="238"/>
      <c r="U1892" s="13"/>
      <c r="V1892" s="13"/>
      <c r="W1892" s="13"/>
      <c r="X1892" s="13"/>
      <c r="Y1892" s="13"/>
      <c r="Z1892" s="13"/>
      <c r="AA1892" s="13"/>
      <c r="AB1892" s="13"/>
      <c r="AC1892" s="13"/>
      <c r="AD1892" s="13"/>
      <c r="AE1892" s="13"/>
      <c r="AT1892" s="239" t="s">
        <v>145</v>
      </c>
      <c r="AU1892" s="239" t="s">
        <v>143</v>
      </c>
      <c r="AV1892" s="13" t="s">
        <v>81</v>
      </c>
      <c r="AW1892" s="13" t="s">
        <v>30</v>
      </c>
      <c r="AX1892" s="13" t="s">
        <v>73</v>
      </c>
      <c r="AY1892" s="239" t="s">
        <v>135</v>
      </c>
    </row>
    <row r="1893" s="14" customFormat="1">
      <c r="A1893" s="14"/>
      <c r="B1893" s="240"/>
      <c r="C1893" s="241"/>
      <c r="D1893" s="231" t="s">
        <v>145</v>
      </c>
      <c r="E1893" s="242" t="s">
        <v>1</v>
      </c>
      <c r="F1893" s="243" t="s">
        <v>226</v>
      </c>
      <c r="G1893" s="241"/>
      <c r="H1893" s="244">
        <v>33.753999999999998</v>
      </c>
      <c r="I1893" s="245"/>
      <c r="J1893" s="241"/>
      <c r="K1893" s="241"/>
      <c r="L1893" s="246"/>
      <c r="M1893" s="247"/>
      <c r="N1893" s="248"/>
      <c r="O1893" s="248"/>
      <c r="P1893" s="248"/>
      <c r="Q1893" s="248"/>
      <c r="R1893" s="248"/>
      <c r="S1893" s="248"/>
      <c r="T1893" s="249"/>
      <c r="U1893" s="14"/>
      <c r="V1893" s="14"/>
      <c r="W1893" s="14"/>
      <c r="X1893" s="14"/>
      <c r="Y1893" s="14"/>
      <c r="Z1893" s="14"/>
      <c r="AA1893" s="14"/>
      <c r="AB1893" s="14"/>
      <c r="AC1893" s="14"/>
      <c r="AD1893" s="14"/>
      <c r="AE1893" s="14"/>
      <c r="AT1893" s="250" t="s">
        <v>145</v>
      </c>
      <c r="AU1893" s="250" t="s">
        <v>143</v>
      </c>
      <c r="AV1893" s="14" t="s">
        <v>143</v>
      </c>
      <c r="AW1893" s="14" t="s">
        <v>30</v>
      </c>
      <c r="AX1893" s="14" t="s">
        <v>73</v>
      </c>
      <c r="AY1893" s="250" t="s">
        <v>135</v>
      </c>
    </row>
    <row r="1894" s="13" customFormat="1">
      <c r="A1894" s="13"/>
      <c r="B1894" s="229"/>
      <c r="C1894" s="230"/>
      <c r="D1894" s="231" t="s">
        <v>145</v>
      </c>
      <c r="E1894" s="232" t="s">
        <v>1</v>
      </c>
      <c r="F1894" s="233" t="s">
        <v>189</v>
      </c>
      <c r="G1894" s="230"/>
      <c r="H1894" s="232" t="s">
        <v>1</v>
      </c>
      <c r="I1894" s="234"/>
      <c r="J1894" s="230"/>
      <c r="K1894" s="230"/>
      <c r="L1894" s="235"/>
      <c r="M1894" s="236"/>
      <c r="N1894" s="237"/>
      <c r="O1894" s="237"/>
      <c r="P1894" s="237"/>
      <c r="Q1894" s="237"/>
      <c r="R1894" s="237"/>
      <c r="S1894" s="237"/>
      <c r="T1894" s="238"/>
      <c r="U1894" s="13"/>
      <c r="V1894" s="13"/>
      <c r="W1894" s="13"/>
      <c r="X1894" s="13"/>
      <c r="Y1894" s="13"/>
      <c r="Z1894" s="13"/>
      <c r="AA1894" s="13"/>
      <c r="AB1894" s="13"/>
      <c r="AC1894" s="13"/>
      <c r="AD1894" s="13"/>
      <c r="AE1894" s="13"/>
      <c r="AT1894" s="239" t="s">
        <v>145</v>
      </c>
      <c r="AU1894" s="239" t="s">
        <v>143</v>
      </c>
      <c r="AV1894" s="13" t="s">
        <v>81</v>
      </c>
      <c r="AW1894" s="13" t="s">
        <v>30</v>
      </c>
      <c r="AX1894" s="13" t="s">
        <v>73</v>
      </c>
      <c r="AY1894" s="239" t="s">
        <v>135</v>
      </c>
    </row>
    <row r="1895" s="14" customFormat="1">
      <c r="A1895" s="14"/>
      <c r="B1895" s="240"/>
      <c r="C1895" s="241"/>
      <c r="D1895" s="231" t="s">
        <v>145</v>
      </c>
      <c r="E1895" s="242" t="s">
        <v>1</v>
      </c>
      <c r="F1895" s="243" t="s">
        <v>227</v>
      </c>
      <c r="G1895" s="241"/>
      <c r="H1895" s="244">
        <v>38.240000000000002</v>
      </c>
      <c r="I1895" s="245"/>
      <c r="J1895" s="241"/>
      <c r="K1895" s="241"/>
      <c r="L1895" s="246"/>
      <c r="M1895" s="247"/>
      <c r="N1895" s="248"/>
      <c r="O1895" s="248"/>
      <c r="P1895" s="248"/>
      <c r="Q1895" s="248"/>
      <c r="R1895" s="248"/>
      <c r="S1895" s="248"/>
      <c r="T1895" s="249"/>
      <c r="U1895" s="14"/>
      <c r="V1895" s="14"/>
      <c r="W1895" s="14"/>
      <c r="X1895" s="14"/>
      <c r="Y1895" s="14"/>
      <c r="Z1895" s="14"/>
      <c r="AA1895" s="14"/>
      <c r="AB1895" s="14"/>
      <c r="AC1895" s="14"/>
      <c r="AD1895" s="14"/>
      <c r="AE1895" s="14"/>
      <c r="AT1895" s="250" t="s">
        <v>145</v>
      </c>
      <c r="AU1895" s="250" t="s">
        <v>143</v>
      </c>
      <c r="AV1895" s="14" t="s">
        <v>143</v>
      </c>
      <c r="AW1895" s="14" t="s">
        <v>30</v>
      </c>
      <c r="AX1895" s="14" t="s">
        <v>73</v>
      </c>
      <c r="AY1895" s="250" t="s">
        <v>135</v>
      </c>
    </row>
    <row r="1896" s="13" customFormat="1">
      <c r="A1896" s="13"/>
      <c r="B1896" s="229"/>
      <c r="C1896" s="230"/>
      <c r="D1896" s="231" t="s">
        <v>145</v>
      </c>
      <c r="E1896" s="232" t="s">
        <v>1</v>
      </c>
      <c r="F1896" s="233" t="s">
        <v>191</v>
      </c>
      <c r="G1896" s="230"/>
      <c r="H1896" s="232" t="s">
        <v>1</v>
      </c>
      <c r="I1896" s="234"/>
      <c r="J1896" s="230"/>
      <c r="K1896" s="230"/>
      <c r="L1896" s="235"/>
      <c r="M1896" s="236"/>
      <c r="N1896" s="237"/>
      <c r="O1896" s="237"/>
      <c r="P1896" s="237"/>
      <c r="Q1896" s="237"/>
      <c r="R1896" s="237"/>
      <c r="S1896" s="237"/>
      <c r="T1896" s="238"/>
      <c r="U1896" s="13"/>
      <c r="V1896" s="13"/>
      <c r="W1896" s="13"/>
      <c r="X1896" s="13"/>
      <c r="Y1896" s="13"/>
      <c r="Z1896" s="13"/>
      <c r="AA1896" s="13"/>
      <c r="AB1896" s="13"/>
      <c r="AC1896" s="13"/>
      <c r="AD1896" s="13"/>
      <c r="AE1896" s="13"/>
      <c r="AT1896" s="239" t="s">
        <v>145</v>
      </c>
      <c r="AU1896" s="239" t="s">
        <v>143</v>
      </c>
      <c r="AV1896" s="13" t="s">
        <v>81</v>
      </c>
      <c r="AW1896" s="13" t="s">
        <v>30</v>
      </c>
      <c r="AX1896" s="13" t="s">
        <v>73</v>
      </c>
      <c r="AY1896" s="239" t="s">
        <v>135</v>
      </c>
    </row>
    <row r="1897" s="14" customFormat="1">
      <c r="A1897" s="14"/>
      <c r="B1897" s="240"/>
      <c r="C1897" s="241"/>
      <c r="D1897" s="231" t="s">
        <v>145</v>
      </c>
      <c r="E1897" s="242" t="s">
        <v>1</v>
      </c>
      <c r="F1897" s="243" t="s">
        <v>228</v>
      </c>
      <c r="G1897" s="241"/>
      <c r="H1897" s="244">
        <v>39.761000000000003</v>
      </c>
      <c r="I1897" s="245"/>
      <c r="J1897" s="241"/>
      <c r="K1897" s="241"/>
      <c r="L1897" s="246"/>
      <c r="M1897" s="247"/>
      <c r="N1897" s="248"/>
      <c r="O1897" s="248"/>
      <c r="P1897" s="248"/>
      <c r="Q1897" s="248"/>
      <c r="R1897" s="248"/>
      <c r="S1897" s="248"/>
      <c r="T1897" s="249"/>
      <c r="U1897" s="14"/>
      <c r="V1897" s="14"/>
      <c r="W1897" s="14"/>
      <c r="X1897" s="14"/>
      <c r="Y1897" s="14"/>
      <c r="Z1897" s="14"/>
      <c r="AA1897" s="14"/>
      <c r="AB1897" s="14"/>
      <c r="AC1897" s="14"/>
      <c r="AD1897" s="14"/>
      <c r="AE1897" s="14"/>
      <c r="AT1897" s="250" t="s">
        <v>145</v>
      </c>
      <c r="AU1897" s="250" t="s">
        <v>143</v>
      </c>
      <c r="AV1897" s="14" t="s">
        <v>143</v>
      </c>
      <c r="AW1897" s="14" t="s">
        <v>30</v>
      </c>
      <c r="AX1897" s="14" t="s">
        <v>73</v>
      </c>
      <c r="AY1897" s="250" t="s">
        <v>135</v>
      </c>
    </row>
    <row r="1898" s="13" customFormat="1">
      <c r="A1898" s="13"/>
      <c r="B1898" s="229"/>
      <c r="C1898" s="230"/>
      <c r="D1898" s="231" t="s">
        <v>145</v>
      </c>
      <c r="E1898" s="232" t="s">
        <v>1</v>
      </c>
      <c r="F1898" s="233" t="s">
        <v>229</v>
      </c>
      <c r="G1898" s="230"/>
      <c r="H1898" s="232" t="s">
        <v>1</v>
      </c>
      <c r="I1898" s="234"/>
      <c r="J1898" s="230"/>
      <c r="K1898" s="230"/>
      <c r="L1898" s="235"/>
      <c r="M1898" s="236"/>
      <c r="N1898" s="237"/>
      <c r="O1898" s="237"/>
      <c r="P1898" s="237"/>
      <c r="Q1898" s="237"/>
      <c r="R1898" s="237"/>
      <c r="S1898" s="237"/>
      <c r="T1898" s="238"/>
      <c r="U1898" s="13"/>
      <c r="V1898" s="13"/>
      <c r="W1898" s="13"/>
      <c r="X1898" s="13"/>
      <c r="Y1898" s="13"/>
      <c r="Z1898" s="13"/>
      <c r="AA1898" s="13"/>
      <c r="AB1898" s="13"/>
      <c r="AC1898" s="13"/>
      <c r="AD1898" s="13"/>
      <c r="AE1898" s="13"/>
      <c r="AT1898" s="239" t="s">
        <v>145</v>
      </c>
      <c r="AU1898" s="239" t="s">
        <v>143</v>
      </c>
      <c r="AV1898" s="13" t="s">
        <v>81</v>
      </c>
      <c r="AW1898" s="13" t="s">
        <v>30</v>
      </c>
      <c r="AX1898" s="13" t="s">
        <v>73</v>
      </c>
      <c r="AY1898" s="239" t="s">
        <v>135</v>
      </c>
    </row>
    <row r="1899" s="14" customFormat="1">
      <c r="A1899" s="14"/>
      <c r="B1899" s="240"/>
      <c r="C1899" s="241"/>
      <c r="D1899" s="231" t="s">
        <v>145</v>
      </c>
      <c r="E1899" s="242" t="s">
        <v>1</v>
      </c>
      <c r="F1899" s="243" t="s">
        <v>230</v>
      </c>
      <c r="G1899" s="241"/>
      <c r="H1899" s="244">
        <v>-18.878</v>
      </c>
      <c r="I1899" s="245"/>
      <c r="J1899" s="241"/>
      <c r="K1899" s="241"/>
      <c r="L1899" s="246"/>
      <c r="M1899" s="247"/>
      <c r="N1899" s="248"/>
      <c r="O1899" s="248"/>
      <c r="P1899" s="248"/>
      <c r="Q1899" s="248"/>
      <c r="R1899" s="248"/>
      <c r="S1899" s="248"/>
      <c r="T1899" s="249"/>
      <c r="U1899" s="14"/>
      <c r="V1899" s="14"/>
      <c r="W1899" s="14"/>
      <c r="X1899" s="14"/>
      <c r="Y1899" s="14"/>
      <c r="Z1899" s="14"/>
      <c r="AA1899" s="14"/>
      <c r="AB1899" s="14"/>
      <c r="AC1899" s="14"/>
      <c r="AD1899" s="14"/>
      <c r="AE1899" s="14"/>
      <c r="AT1899" s="250" t="s">
        <v>145</v>
      </c>
      <c r="AU1899" s="250" t="s">
        <v>143</v>
      </c>
      <c r="AV1899" s="14" t="s">
        <v>143</v>
      </c>
      <c r="AW1899" s="14" t="s">
        <v>30</v>
      </c>
      <c r="AX1899" s="14" t="s">
        <v>73</v>
      </c>
      <c r="AY1899" s="250" t="s">
        <v>135</v>
      </c>
    </row>
    <row r="1900" s="15" customFormat="1">
      <c r="A1900" s="15"/>
      <c r="B1900" s="251"/>
      <c r="C1900" s="252"/>
      <c r="D1900" s="231" t="s">
        <v>145</v>
      </c>
      <c r="E1900" s="253" t="s">
        <v>1</v>
      </c>
      <c r="F1900" s="254" t="s">
        <v>153</v>
      </c>
      <c r="G1900" s="252"/>
      <c r="H1900" s="255">
        <v>208.23699999999997</v>
      </c>
      <c r="I1900" s="256"/>
      <c r="J1900" s="252"/>
      <c r="K1900" s="252"/>
      <c r="L1900" s="257"/>
      <c r="M1900" s="258"/>
      <c r="N1900" s="259"/>
      <c r="O1900" s="259"/>
      <c r="P1900" s="259"/>
      <c r="Q1900" s="259"/>
      <c r="R1900" s="259"/>
      <c r="S1900" s="259"/>
      <c r="T1900" s="260"/>
      <c r="U1900" s="15"/>
      <c r="V1900" s="15"/>
      <c r="W1900" s="15"/>
      <c r="X1900" s="15"/>
      <c r="Y1900" s="15"/>
      <c r="Z1900" s="15"/>
      <c r="AA1900" s="15"/>
      <c r="AB1900" s="15"/>
      <c r="AC1900" s="15"/>
      <c r="AD1900" s="15"/>
      <c r="AE1900" s="15"/>
      <c r="AT1900" s="261" t="s">
        <v>145</v>
      </c>
      <c r="AU1900" s="261" t="s">
        <v>143</v>
      </c>
      <c r="AV1900" s="15" t="s">
        <v>142</v>
      </c>
      <c r="AW1900" s="15" t="s">
        <v>30</v>
      </c>
      <c r="AX1900" s="15" t="s">
        <v>81</v>
      </c>
      <c r="AY1900" s="261" t="s">
        <v>135</v>
      </c>
    </row>
    <row r="1901" s="2" customFormat="1" ht="24.15" customHeight="1">
      <c r="A1901" s="38"/>
      <c r="B1901" s="39"/>
      <c r="C1901" s="215" t="s">
        <v>1956</v>
      </c>
      <c r="D1901" s="215" t="s">
        <v>138</v>
      </c>
      <c r="E1901" s="216" t="s">
        <v>1957</v>
      </c>
      <c r="F1901" s="217" t="s">
        <v>1958</v>
      </c>
      <c r="G1901" s="218" t="s">
        <v>166</v>
      </c>
      <c r="H1901" s="219">
        <v>25.995999999999999</v>
      </c>
      <c r="I1901" s="220"/>
      <c r="J1901" s="221">
        <f>ROUND(I1901*H1901,2)</f>
        <v>0</v>
      </c>
      <c r="K1901" s="222"/>
      <c r="L1901" s="44"/>
      <c r="M1901" s="223" t="s">
        <v>1</v>
      </c>
      <c r="N1901" s="224" t="s">
        <v>39</v>
      </c>
      <c r="O1901" s="91"/>
      <c r="P1901" s="225">
        <f>O1901*H1901</f>
        <v>0</v>
      </c>
      <c r="Q1901" s="225">
        <v>0</v>
      </c>
      <c r="R1901" s="225">
        <f>Q1901*H1901</f>
        <v>0</v>
      </c>
      <c r="S1901" s="225">
        <v>0</v>
      </c>
      <c r="T1901" s="226">
        <f>S1901*H1901</f>
        <v>0</v>
      </c>
      <c r="U1901" s="38"/>
      <c r="V1901" s="38"/>
      <c r="W1901" s="38"/>
      <c r="X1901" s="38"/>
      <c r="Y1901" s="38"/>
      <c r="Z1901" s="38"/>
      <c r="AA1901" s="38"/>
      <c r="AB1901" s="38"/>
      <c r="AC1901" s="38"/>
      <c r="AD1901" s="38"/>
      <c r="AE1901" s="38"/>
      <c r="AR1901" s="227" t="s">
        <v>258</v>
      </c>
      <c r="AT1901" s="227" t="s">
        <v>138</v>
      </c>
      <c r="AU1901" s="227" t="s">
        <v>143</v>
      </c>
      <c r="AY1901" s="17" t="s">
        <v>135</v>
      </c>
      <c r="BE1901" s="228">
        <f>IF(N1901="základní",J1901,0)</f>
        <v>0</v>
      </c>
      <c r="BF1901" s="228">
        <f>IF(N1901="snížená",J1901,0)</f>
        <v>0</v>
      </c>
      <c r="BG1901" s="228">
        <f>IF(N1901="zákl. přenesená",J1901,0)</f>
        <v>0</v>
      </c>
      <c r="BH1901" s="228">
        <f>IF(N1901="sníž. přenesená",J1901,0)</f>
        <v>0</v>
      </c>
      <c r="BI1901" s="228">
        <f>IF(N1901="nulová",J1901,0)</f>
        <v>0</v>
      </c>
      <c r="BJ1901" s="17" t="s">
        <v>143</v>
      </c>
      <c r="BK1901" s="228">
        <f>ROUND(I1901*H1901,2)</f>
        <v>0</v>
      </c>
      <c r="BL1901" s="17" t="s">
        <v>258</v>
      </c>
      <c r="BM1901" s="227" t="s">
        <v>1959</v>
      </c>
    </row>
    <row r="1902" s="13" customFormat="1">
      <c r="A1902" s="13"/>
      <c r="B1902" s="229"/>
      <c r="C1902" s="230"/>
      <c r="D1902" s="231" t="s">
        <v>145</v>
      </c>
      <c r="E1902" s="232" t="s">
        <v>1</v>
      </c>
      <c r="F1902" s="233" t="s">
        <v>1906</v>
      </c>
      <c r="G1902" s="230"/>
      <c r="H1902" s="232" t="s">
        <v>1</v>
      </c>
      <c r="I1902" s="234"/>
      <c r="J1902" s="230"/>
      <c r="K1902" s="230"/>
      <c r="L1902" s="235"/>
      <c r="M1902" s="236"/>
      <c r="N1902" s="237"/>
      <c r="O1902" s="237"/>
      <c r="P1902" s="237"/>
      <c r="Q1902" s="237"/>
      <c r="R1902" s="237"/>
      <c r="S1902" s="237"/>
      <c r="T1902" s="238"/>
      <c r="U1902" s="13"/>
      <c r="V1902" s="13"/>
      <c r="W1902" s="13"/>
      <c r="X1902" s="13"/>
      <c r="Y1902" s="13"/>
      <c r="Z1902" s="13"/>
      <c r="AA1902" s="13"/>
      <c r="AB1902" s="13"/>
      <c r="AC1902" s="13"/>
      <c r="AD1902" s="13"/>
      <c r="AE1902" s="13"/>
      <c r="AT1902" s="239" t="s">
        <v>145</v>
      </c>
      <c r="AU1902" s="239" t="s">
        <v>143</v>
      </c>
      <c r="AV1902" s="13" t="s">
        <v>81</v>
      </c>
      <c r="AW1902" s="13" t="s">
        <v>30</v>
      </c>
      <c r="AX1902" s="13" t="s">
        <v>73</v>
      </c>
      <c r="AY1902" s="239" t="s">
        <v>135</v>
      </c>
    </row>
    <row r="1903" s="13" customFormat="1">
      <c r="A1903" s="13"/>
      <c r="B1903" s="229"/>
      <c r="C1903" s="230"/>
      <c r="D1903" s="231" t="s">
        <v>145</v>
      </c>
      <c r="E1903" s="232" t="s">
        <v>1</v>
      </c>
      <c r="F1903" s="233" t="s">
        <v>182</v>
      </c>
      <c r="G1903" s="230"/>
      <c r="H1903" s="232" t="s">
        <v>1</v>
      </c>
      <c r="I1903" s="234"/>
      <c r="J1903" s="230"/>
      <c r="K1903" s="230"/>
      <c r="L1903" s="235"/>
      <c r="M1903" s="236"/>
      <c r="N1903" s="237"/>
      <c r="O1903" s="237"/>
      <c r="P1903" s="237"/>
      <c r="Q1903" s="237"/>
      <c r="R1903" s="237"/>
      <c r="S1903" s="237"/>
      <c r="T1903" s="238"/>
      <c r="U1903" s="13"/>
      <c r="V1903" s="13"/>
      <c r="W1903" s="13"/>
      <c r="X1903" s="13"/>
      <c r="Y1903" s="13"/>
      <c r="Z1903" s="13"/>
      <c r="AA1903" s="13"/>
      <c r="AB1903" s="13"/>
      <c r="AC1903" s="13"/>
      <c r="AD1903" s="13"/>
      <c r="AE1903" s="13"/>
      <c r="AT1903" s="239" t="s">
        <v>145</v>
      </c>
      <c r="AU1903" s="239" t="s">
        <v>143</v>
      </c>
      <c r="AV1903" s="13" t="s">
        <v>81</v>
      </c>
      <c r="AW1903" s="13" t="s">
        <v>30</v>
      </c>
      <c r="AX1903" s="13" t="s">
        <v>73</v>
      </c>
      <c r="AY1903" s="239" t="s">
        <v>135</v>
      </c>
    </row>
    <row r="1904" s="14" customFormat="1">
      <c r="A1904" s="14"/>
      <c r="B1904" s="240"/>
      <c r="C1904" s="241"/>
      <c r="D1904" s="231" t="s">
        <v>145</v>
      </c>
      <c r="E1904" s="242" t="s">
        <v>1</v>
      </c>
      <c r="F1904" s="243" t="s">
        <v>183</v>
      </c>
      <c r="G1904" s="241"/>
      <c r="H1904" s="244">
        <v>7.6529999999999996</v>
      </c>
      <c r="I1904" s="245"/>
      <c r="J1904" s="241"/>
      <c r="K1904" s="241"/>
      <c r="L1904" s="246"/>
      <c r="M1904" s="247"/>
      <c r="N1904" s="248"/>
      <c r="O1904" s="248"/>
      <c r="P1904" s="248"/>
      <c r="Q1904" s="248"/>
      <c r="R1904" s="248"/>
      <c r="S1904" s="248"/>
      <c r="T1904" s="249"/>
      <c r="U1904" s="14"/>
      <c r="V1904" s="14"/>
      <c r="W1904" s="14"/>
      <c r="X1904" s="14"/>
      <c r="Y1904" s="14"/>
      <c r="Z1904" s="14"/>
      <c r="AA1904" s="14"/>
      <c r="AB1904" s="14"/>
      <c r="AC1904" s="14"/>
      <c r="AD1904" s="14"/>
      <c r="AE1904" s="14"/>
      <c r="AT1904" s="250" t="s">
        <v>145</v>
      </c>
      <c r="AU1904" s="250" t="s">
        <v>143</v>
      </c>
      <c r="AV1904" s="14" t="s">
        <v>143</v>
      </c>
      <c r="AW1904" s="14" t="s">
        <v>30</v>
      </c>
      <c r="AX1904" s="14" t="s">
        <v>73</v>
      </c>
      <c r="AY1904" s="250" t="s">
        <v>135</v>
      </c>
    </row>
    <row r="1905" s="13" customFormat="1">
      <c r="A1905" s="13"/>
      <c r="B1905" s="229"/>
      <c r="C1905" s="230"/>
      <c r="D1905" s="231" t="s">
        <v>145</v>
      </c>
      <c r="E1905" s="232" t="s">
        <v>1</v>
      </c>
      <c r="F1905" s="233" t="s">
        <v>184</v>
      </c>
      <c r="G1905" s="230"/>
      <c r="H1905" s="232" t="s">
        <v>1</v>
      </c>
      <c r="I1905" s="234"/>
      <c r="J1905" s="230"/>
      <c r="K1905" s="230"/>
      <c r="L1905" s="235"/>
      <c r="M1905" s="236"/>
      <c r="N1905" s="237"/>
      <c r="O1905" s="237"/>
      <c r="P1905" s="237"/>
      <c r="Q1905" s="237"/>
      <c r="R1905" s="237"/>
      <c r="S1905" s="237"/>
      <c r="T1905" s="238"/>
      <c r="U1905" s="13"/>
      <c r="V1905" s="13"/>
      <c r="W1905" s="13"/>
      <c r="X1905" s="13"/>
      <c r="Y1905" s="13"/>
      <c r="Z1905" s="13"/>
      <c r="AA1905" s="13"/>
      <c r="AB1905" s="13"/>
      <c r="AC1905" s="13"/>
      <c r="AD1905" s="13"/>
      <c r="AE1905" s="13"/>
      <c r="AT1905" s="239" t="s">
        <v>145</v>
      </c>
      <c r="AU1905" s="239" t="s">
        <v>143</v>
      </c>
      <c r="AV1905" s="13" t="s">
        <v>81</v>
      </c>
      <c r="AW1905" s="13" t="s">
        <v>30</v>
      </c>
      <c r="AX1905" s="13" t="s">
        <v>73</v>
      </c>
      <c r="AY1905" s="239" t="s">
        <v>135</v>
      </c>
    </row>
    <row r="1906" s="14" customFormat="1">
      <c r="A1906" s="14"/>
      <c r="B1906" s="240"/>
      <c r="C1906" s="241"/>
      <c r="D1906" s="231" t="s">
        <v>145</v>
      </c>
      <c r="E1906" s="242" t="s">
        <v>1</v>
      </c>
      <c r="F1906" s="243" t="s">
        <v>185</v>
      </c>
      <c r="G1906" s="241"/>
      <c r="H1906" s="244">
        <v>2.9350000000000001</v>
      </c>
      <c r="I1906" s="245"/>
      <c r="J1906" s="241"/>
      <c r="K1906" s="241"/>
      <c r="L1906" s="246"/>
      <c r="M1906" s="247"/>
      <c r="N1906" s="248"/>
      <c r="O1906" s="248"/>
      <c r="P1906" s="248"/>
      <c r="Q1906" s="248"/>
      <c r="R1906" s="248"/>
      <c r="S1906" s="248"/>
      <c r="T1906" s="249"/>
      <c r="U1906" s="14"/>
      <c r="V1906" s="14"/>
      <c r="W1906" s="14"/>
      <c r="X1906" s="14"/>
      <c r="Y1906" s="14"/>
      <c r="Z1906" s="14"/>
      <c r="AA1906" s="14"/>
      <c r="AB1906" s="14"/>
      <c r="AC1906" s="14"/>
      <c r="AD1906" s="14"/>
      <c r="AE1906" s="14"/>
      <c r="AT1906" s="250" t="s">
        <v>145</v>
      </c>
      <c r="AU1906" s="250" t="s">
        <v>143</v>
      </c>
      <c r="AV1906" s="14" t="s">
        <v>143</v>
      </c>
      <c r="AW1906" s="14" t="s">
        <v>30</v>
      </c>
      <c r="AX1906" s="14" t="s">
        <v>73</v>
      </c>
      <c r="AY1906" s="250" t="s">
        <v>135</v>
      </c>
    </row>
    <row r="1907" s="13" customFormat="1">
      <c r="A1907" s="13"/>
      <c r="B1907" s="229"/>
      <c r="C1907" s="230"/>
      <c r="D1907" s="231" t="s">
        <v>145</v>
      </c>
      <c r="E1907" s="232" t="s">
        <v>1</v>
      </c>
      <c r="F1907" s="233" t="s">
        <v>175</v>
      </c>
      <c r="G1907" s="230"/>
      <c r="H1907" s="232" t="s">
        <v>1</v>
      </c>
      <c r="I1907" s="234"/>
      <c r="J1907" s="230"/>
      <c r="K1907" s="230"/>
      <c r="L1907" s="235"/>
      <c r="M1907" s="236"/>
      <c r="N1907" s="237"/>
      <c r="O1907" s="237"/>
      <c r="P1907" s="237"/>
      <c r="Q1907" s="237"/>
      <c r="R1907" s="237"/>
      <c r="S1907" s="237"/>
      <c r="T1907" s="238"/>
      <c r="U1907" s="13"/>
      <c r="V1907" s="13"/>
      <c r="W1907" s="13"/>
      <c r="X1907" s="13"/>
      <c r="Y1907" s="13"/>
      <c r="Z1907" s="13"/>
      <c r="AA1907" s="13"/>
      <c r="AB1907" s="13"/>
      <c r="AC1907" s="13"/>
      <c r="AD1907" s="13"/>
      <c r="AE1907" s="13"/>
      <c r="AT1907" s="239" t="s">
        <v>145</v>
      </c>
      <c r="AU1907" s="239" t="s">
        <v>143</v>
      </c>
      <c r="AV1907" s="13" t="s">
        <v>81</v>
      </c>
      <c r="AW1907" s="13" t="s">
        <v>30</v>
      </c>
      <c r="AX1907" s="13" t="s">
        <v>73</v>
      </c>
      <c r="AY1907" s="239" t="s">
        <v>135</v>
      </c>
    </row>
    <row r="1908" s="14" customFormat="1">
      <c r="A1908" s="14"/>
      <c r="B1908" s="240"/>
      <c r="C1908" s="241"/>
      <c r="D1908" s="231" t="s">
        <v>145</v>
      </c>
      <c r="E1908" s="242" t="s">
        <v>1</v>
      </c>
      <c r="F1908" s="243" t="s">
        <v>186</v>
      </c>
      <c r="G1908" s="241"/>
      <c r="H1908" s="244">
        <v>1.175</v>
      </c>
      <c r="I1908" s="245"/>
      <c r="J1908" s="241"/>
      <c r="K1908" s="241"/>
      <c r="L1908" s="246"/>
      <c r="M1908" s="247"/>
      <c r="N1908" s="248"/>
      <c r="O1908" s="248"/>
      <c r="P1908" s="248"/>
      <c r="Q1908" s="248"/>
      <c r="R1908" s="248"/>
      <c r="S1908" s="248"/>
      <c r="T1908" s="249"/>
      <c r="U1908" s="14"/>
      <c r="V1908" s="14"/>
      <c r="W1908" s="14"/>
      <c r="X1908" s="14"/>
      <c r="Y1908" s="14"/>
      <c r="Z1908" s="14"/>
      <c r="AA1908" s="14"/>
      <c r="AB1908" s="14"/>
      <c r="AC1908" s="14"/>
      <c r="AD1908" s="14"/>
      <c r="AE1908" s="14"/>
      <c r="AT1908" s="250" t="s">
        <v>145</v>
      </c>
      <c r="AU1908" s="250" t="s">
        <v>143</v>
      </c>
      <c r="AV1908" s="14" t="s">
        <v>143</v>
      </c>
      <c r="AW1908" s="14" t="s">
        <v>30</v>
      </c>
      <c r="AX1908" s="14" t="s">
        <v>73</v>
      </c>
      <c r="AY1908" s="250" t="s">
        <v>135</v>
      </c>
    </row>
    <row r="1909" s="13" customFormat="1">
      <c r="A1909" s="13"/>
      <c r="B1909" s="229"/>
      <c r="C1909" s="230"/>
      <c r="D1909" s="231" t="s">
        <v>145</v>
      </c>
      <c r="E1909" s="232" t="s">
        <v>1</v>
      </c>
      <c r="F1909" s="233" t="s">
        <v>1907</v>
      </c>
      <c r="G1909" s="230"/>
      <c r="H1909" s="232" t="s">
        <v>1</v>
      </c>
      <c r="I1909" s="234"/>
      <c r="J1909" s="230"/>
      <c r="K1909" s="230"/>
      <c r="L1909" s="235"/>
      <c r="M1909" s="236"/>
      <c r="N1909" s="237"/>
      <c r="O1909" s="237"/>
      <c r="P1909" s="237"/>
      <c r="Q1909" s="237"/>
      <c r="R1909" s="237"/>
      <c r="S1909" s="237"/>
      <c r="T1909" s="238"/>
      <c r="U1909" s="13"/>
      <c r="V1909" s="13"/>
      <c r="W1909" s="13"/>
      <c r="X1909" s="13"/>
      <c r="Y1909" s="13"/>
      <c r="Z1909" s="13"/>
      <c r="AA1909" s="13"/>
      <c r="AB1909" s="13"/>
      <c r="AC1909" s="13"/>
      <c r="AD1909" s="13"/>
      <c r="AE1909" s="13"/>
      <c r="AT1909" s="239" t="s">
        <v>145</v>
      </c>
      <c r="AU1909" s="239" t="s">
        <v>143</v>
      </c>
      <c r="AV1909" s="13" t="s">
        <v>81</v>
      </c>
      <c r="AW1909" s="13" t="s">
        <v>30</v>
      </c>
      <c r="AX1909" s="13" t="s">
        <v>73</v>
      </c>
      <c r="AY1909" s="239" t="s">
        <v>135</v>
      </c>
    </row>
    <row r="1910" s="13" customFormat="1">
      <c r="A1910" s="13"/>
      <c r="B1910" s="229"/>
      <c r="C1910" s="230"/>
      <c r="D1910" s="231" t="s">
        <v>145</v>
      </c>
      <c r="E1910" s="232" t="s">
        <v>1</v>
      </c>
      <c r="F1910" s="233" t="s">
        <v>184</v>
      </c>
      <c r="G1910" s="230"/>
      <c r="H1910" s="232" t="s">
        <v>1</v>
      </c>
      <c r="I1910" s="234"/>
      <c r="J1910" s="230"/>
      <c r="K1910" s="230"/>
      <c r="L1910" s="235"/>
      <c r="M1910" s="236"/>
      <c r="N1910" s="237"/>
      <c r="O1910" s="237"/>
      <c r="P1910" s="237"/>
      <c r="Q1910" s="237"/>
      <c r="R1910" s="237"/>
      <c r="S1910" s="237"/>
      <c r="T1910" s="238"/>
      <c r="U1910" s="13"/>
      <c r="V1910" s="13"/>
      <c r="W1910" s="13"/>
      <c r="X1910" s="13"/>
      <c r="Y1910" s="13"/>
      <c r="Z1910" s="13"/>
      <c r="AA1910" s="13"/>
      <c r="AB1910" s="13"/>
      <c r="AC1910" s="13"/>
      <c r="AD1910" s="13"/>
      <c r="AE1910" s="13"/>
      <c r="AT1910" s="239" t="s">
        <v>145</v>
      </c>
      <c r="AU1910" s="239" t="s">
        <v>143</v>
      </c>
      <c r="AV1910" s="13" t="s">
        <v>81</v>
      </c>
      <c r="AW1910" s="13" t="s">
        <v>30</v>
      </c>
      <c r="AX1910" s="13" t="s">
        <v>73</v>
      </c>
      <c r="AY1910" s="239" t="s">
        <v>135</v>
      </c>
    </row>
    <row r="1911" s="14" customFormat="1">
      <c r="A1911" s="14"/>
      <c r="B1911" s="240"/>
      <c r="C1911" s="241"/>
      <c r="D1911" s="231" t="s">
        <v>145</v>
      </c>
      <c r="E1911" s="242" t="s">
        <v>1</v>
      </c>
      <c r="F1911" s="243" t="s">
        <v>224</v>
      </c>
      <c r="G1911" s="241"/>
      <c r="H1911" s="244">
        <v>20.969000000000001</v>
      </c>
      <c r="I1911" s="245"/>
      <c r="J1911" s="241"/>
      <c r="K1911" s="241"/>
      <c r="L1911" s="246"/>
      <c r="M1911" s="247"/>
      <c r="N1911" s="248"/>
      <c r="O1911" s="248"/>
      <c r="P1911" s="248"/>
      <c r="Q1911" s="248"/>
      <c r="R1911" s="248"/>
      <c r="S1911" s="248"/>
      <c r="T1911" s="249"/>
      <c r="U1911" s="14"/>
      <c r="V1911" s="14"/>
      <c r="W1911" s="14"/>
      <c r="X1911" s="14"/>
      <c r="Y1911" s="14"/>
      <c r="Z1911" s="14"/>
      <c r="AA1911" s="14"/>
      <c r="AB1911" s="14"/>
      <c r="AC1911" s="14"/>
      <c r="AD1911" s="14"/>
      <c r="AE1911" s="14"/>
      <c r="AT1911" s="250" t="s">
        <v>145</v>
      </c>
      <c r="AU1911" s="250" t="s">
        <v>143</v>
      </c>
      <c r="AV1911" s="14" t="s">
        <v>143</v>
      </c>
      <c r="AW1911" s="14" t="s">
        <v>30</v>
      </c>
      <c r="AX1911" s="14" t="s">
        <v>73</v>
      </c>
      <c r="AY1911" s="250" t="s">
        <v>135</v>
      </c>
    </row>
    <row r="1912" s="13" customFormat="1">
      <c r="A1912" s="13"/>
      <c r="B1912" s="229"/>
      <c r="C1912" s="230"/>
      <c r="D1912" s="231" t="s">
        <v>145</v>
      </c>
      <c r="E1912" s="232" t="s">
        <v>1</v>
      </c>
      <c r="F1912" s="233" t="s">
        <v>217</v>
      </c>
      <c r="G1912" s="230"/>
      <c r="H1912" s="232" t="s">
        <v>1</v>
      </c>
      <c r="I1912" s="234"/>
      <c r="J1912" s="230"/>
      <c r="K1912" s="230"/>
      <c r="L1912" s="235"/>
      <c r="M1912" s="236"/>
      <c r="N1912" s="237"/>
      <c r="O1912" s="237"/>
      <c r="P1912" s="237"/>
      <c r="Q1912" s="237"/>
      <c r="R1912" s="237"/>
      <c r="S1912" s="237"/>
      <c r="T1912" s="238"/>
      <c r="U1912" s="13"/>
      <c r="V1912" s="13"/>
      <c r="W1912" s="13"/>
      <c r="X1912" s="13"/>
      <c r="Y1912" s="13"/>
      <c r="Z1912" s="13"/>
      <c r="AA1912" s="13"/>
      <c r="AB1912" s="13"/>
      <c r="AC1912" s="13"/>
      <c r="AD1912" s="13"/>
      <c r="AE1912" s="13"/>
      <c r="AT1912" s="239" t="s">
        <v>145</v>
      </c>
      <c r="AU1912" s="239" t="s">
        <v>143</v>
      </c>
      <c r="AV1912" s="13" t="s">
        <v>81</v>
      </c>
      <c r="AW1912" s="13" t="s">
        <v>30</v>
      </c>
      <c r="AX1912" s="13" t="s">
        <v>73</v>
      </c>
      <c r="AY1912" s="239" t="s">
        <v>135</v>
      </c>
    </row>
    <row r="1913" s="14" customFormat="1">
      <c r="A1913" s="14"/>
      <c r="B1913" s="240"/>
      <c r="C1913" s="241"/>
      <c r="D1913" s="231" t="s">
        <v>145</v>
      </c>
      <c r="E1913" s="242" t="s">
        <v>1</v>
      </c>
      <c r="F1913" s="243" t="s">
        <v>225</v>
      </c>
      <c r="G1913" s="241"/>
      <c r="H1913" s="244">
        <v>12.142</v>
      </c>
      <c r="I1913" s="245"/>
      <c r="J1913" s="241"/>
      <c r="K1913" s="241"/>
      <c r="L1913" s="246"/>
      <c r="M1913" s="247"/>
      <c r="N1913" s="248"/>
      <c r="O1913" s="248"/>
      <c r="P1913" s="248"/>
      <c r="Q1913" s="248"/>
      <c r="R1913" s="248"/>
      <c r="S1913" s="248"/>
      <c r="T1913" s="249"/>
      <c r="U1913" s="14"/>
      <c r="V1913" s="14"/>
      <c r="W1913" s="14"/>
      <c r="X1913" s="14"/>
      <c r="Y1913" s="14"/>
      <c r="Z1913" s="14"/>
      <c r="AA1913" s="14"/>
      <c r="AB1913" s="14"/>
      <c r="AC1913" s="14"/>
      <c r="AD1913" s="14"/>
      <c r="AE1913" s="14"/>
      <c r="AT1913" s="250" t="s">
        <v>145</v>
      </c>
      <c r="AU1913" s="250" t="s">
        <v>143</v>
      </c>
      <c r="AV1913" s="14" t="s">
        <v>143</v>
      </c>
      <c r="AW1913" s="14" t="s">
        <v>30</v>
      </c>
      <c r="AX1913" s="14" t="s">
        <v>73</v>
      </c>
      <c r="AY1913" s="250" t="s">
        <v>135</v>
      </c>
    </row>
    <row r="1914" s="13" customFormat="1">
      <c r="A1914" s="13"/>
      <c r="B1914" s="229"/>
      <c r="C1914" s="230"/>
      <c r="D1914" s="231" t="s">
        <v>145</v>
      </c>
      <c r="E1914" s="232" t="s">
        <v>1</v>
      </c>
      <c r="F1914" s="233" t="s">
        <v>229</v>
      </c>
      <c r="G1914" s="230"/>
      <c r="H1914" s="232" t="s">
        <v>1</v>
      </c>
      <c r="I1914" s="234"/>
      <c r="J1914" s="230"/>
      <c r="K1914" s="230"/>
      <c r="L1914" s="235"/>
      <c r="M1914" s="236"/>
      <c r="N1914" s="237"/>
      <c r="O1914" s="237"/>
      <c r="P1914" s="237"/>
      <c r="Q1914" s="237"/>
      <c r="R1914" s="237"/>
      <c r="S1914" s="237"/>
      <c r="T1914" s="238"/>
      <c r="U1914" s="13"/>
      <c r="V1914" s="13"/>
      <c r="W1914" s="13"/>
      <c r="X1914" s="13"/>
      <c r="Y1914" s="13"/>
      <c r="Z1914" s="13"/>
      <c r="AA1914" s="13"/>
      <c r="AB1914" s="13"/>
      <c r="AC1914" s="13"/>
      <c r="AD1914" s="13"/>
      <c r="AE1914" s="13"/>
      <c r="AT1914" s="239" t="s">
        <v>145</v>
      </c>
      <c r="AU1914" s="239" t="s">
        <v>143</v>
      </c>
      <c r="AV1914" s="13" t="s">
        <v>81</v>
      </c>
      <c r="AW1914" s="13" t="s">
        <v>30</v>
      </c>
      <c r="AX1914" s="13" t="s">
        <v>73</v>
      </c>
      <c r="AY1914" s="239" t="s">
        <v>135</v>
      </c>
    </row>
    <row r="1915" s="14" customFormat="1">
      <c r="A1915" s="14"/>
      <c r="B1915" s="240"/>
      <c r="C1915" s="241"/>
      <c r="D1915" s="231" t="s">
        <v>145</v>
      </c>
      <c r="E1915" s="242" t="s">
        <v>1</v>
      </c>
      <c r="F1915" s="243" t="s">
        <v>230</v>
      </c>
      <c r="G1915" s="241"/>
      <c r="H1915" s="244">
        <v>-18.878</v>
      </c>
      <c r="I1915" s="245"/>
      <c r="J1915" s="241"/>
      <c r="K1915" s="241"/>
      <c r="L1915" s="246"/>
      <c r="M1915" s="247"/>
      <c r="N1915" s="248"/>
      <c r="O1915" s="248"/>
      <c r="P1915" s="248"/>
      <c r="Q1915" s="248"/>
      <c r="R1915" s="248"/>
      <c r="S1915" s="248"/>
      <c r="T1915" s="249"/>
      <c r="U1915" s="14"/>
      <c r="V1915" s="14"/>
      <c r="W1915" s="14"/>
      <c r="X1915" s="14"/>
      <c r="Y1915" s="14"/>
      <c r="Z1915" s="14"/>
      <c r="AA1915" s="14"/>
      <c r="AB1915" s="14"/>
      <c r="AC1915" s="14"/>
      <c r="AD1915" s="14"/>
      <c r="AE1915" s="14"/>
      <c r="AT1915" s="250" t="s">
        <v>145</v>
      </c>
      <c r="AU1915" s="250" t="s">
        <v>143</v>
      </c>
      <c r="AV1915" s="14" t="s">
        <v>143</v>
      </c>
      <c r="AW1915" s="14" t="s">
        <v>30</v>
      </c>
      <c r="AX1915" s="14" t="s">
        <v>73</v>
      </c>
      <c r="AY1915" s="250" t="s">
        <v>135</v>
      </c>
    </row>
    <row r="1916" s="15" customFormat="1">
      <c r="A1916" s="15"/>
      <c r="B1916" s="251"/>
      <c r="C1916" s="252"/>
      <c r="D1916" s="231" t="s">
        <v>145</v>
      </c>
      <c r="E1916" s="253" t="s">
        <v>1</v>
      </c>
      <c r="F1916" s="254" t="s">
        <v>153</v>
      </c>
      <c r="G1916" s="252"/>
      <c r="H1916" s="255">
        <v>25.995999999999995</v>
      </c>
      <c r="I1916" s="256"/>
      <c r="J1916" s="252"/>
      <c r="K1916" s="252"/>
      <c r="L1916" s="257"/>
      <c r="M1916" s="258"/>
      <c r="N1916" s="259"/>
      <c r="O1916" s="259"/>
      <c r="P1916" s="259"/>
      <c r="Q1916" s="259"/>
      <c r="R1916" s="259"/>
      <c r="S1916" s="259"/>
      <c r="T1916" s="260"/>
      <c r="U1916" s="15"/>
      <c r="V1916" s="15"/>
      <c r="W1916" s="15"/>
      <c r="X1916" s="15"/>
      <c r="Y1916" s="15"/>
      <c r="Z1916" s="15"/>
      <c r="AA1916" s="15"/>
      <c r="AB1916" s="15"/>
      <c r="AC1916" s="15"/>
      <c r="AD1916" s="15"/>
      <c r="AE1916" s="15"/>
      <c r="AT1916" s="261" t="s">
        <v>145</v>
      </c>
      <c r="AU1916" s="261" t="s">
        <v>143</v>
      </c>
      <c r="AV1916" s="15" t="s">
        <v>142</v>
      </c>
      <c r="AW1916" s="15" t="s">
        <v>30</v>
      </c>
      <c r="AX1916" s="15" t="s">
        <v>81</v>
      </c>
      <c r="AY1916" s="261" t="s">
        <v>135</v>
      </c>
    </row>
    <row r="1917" s="12" customFormat="1" ht="25.92" customHeight="1">
      <c r="A1917" s="12"/>
      <c r="B1917" s="199"/>
      <c r="C1917" s="200"/>
      <c r="D1917" s="201" t="s">
        <v>72</v>
      </c>
      <c r="E1917" s="202" t="s">
        <v>1960</v>
      </c>
      <c r="F1917" s="202" t="s">
        <v>1961</v>
      </c>
      <c r="G1917" s="200"/>
      <c r="H1917" s="200"/>
      <c r="I1917" s="203"/>
      <c r="J1917" s="204">
        <f>BK1917</f>
        <v>0</v>
      </c>
      <c r="K1917" s="200"/>
      <c r="L1917" s="205"/>
      <c r="M1917" s="206"/>
      <c r="N1917" s="207"/>
      <c r="O1917" s="207"/>
      <c r="P1917" s="208">
        <f>P1918+P1920+P1924</f>
        <v>0</v>
      </c>
      <c r="Q1917" s="207"/>
      <c r="R1917" s="208">
        <f>R1918+R1920+R1924</f>
        <v>0</v>
      </c>
      <c r="S1917" s="207"/>
      <c r="T1917" s="209">
        <f>T1918+T1920+T1924</f>
        <v>0</v>
      </c>
      <c r="U1917" s="12"/>
      <c r="V1917" s="12"/>
      <c r="W1917" s="12"/>
      <c r="X1917" s="12"/>
      <c r="Y1917" s="12"/>
      <c r="Z1917" s="12"/>
      <c r="AA1917" s="12"/>
      <c r="AB1917" s="12"/>
      <c r="AC1917" s="12"/>
      <c r="AD1917" s="12"/>
      <c r="AE1917" s="12"/>
      <c r="AR1917" s="210" t="s">
        <v>163</v>
      </c>
      <c r="AT1917" s="211" t="s">
        <v>72</v>
      </c>
      <c r="AU1917" s="211" t="s">
        <v>73</v>
      </c>
      <c r="AY1917" s="210" t="s">
        <v>135</v>
      </c>
      <c r="BK1917" s="212">
        <f>BK1918+BK1920+BK1924</f>
        <v>0</v>
      </c>
    </row>
    <row r="1918" s="12" customFormat="1" ht="22.8" customHeight="1">
      <c r="A1918" s="12"/>
      <c r="B1918" s="199"/>
      <c r="C1918" s="200"/>
      <c r="D1918" s="201" t="s">
        <v>72</v>
      </c>
      <c r="E1918" s="213" t="s">
        <v>1962</v>
      </c>
      <c r="F1918" s="213" t="s">
        <v>1963</v>
      </c>
      <c r="G1918" s="200"/>
      <c r="H1918" s="200"/>
      <c r="I1918" s="203"/>
      <c r="J1918" s="214">
        <f>BK1918</f>
        <v>0</v>
      </c>
      <c r="K1918" s="200"/>
      <c r="L1918" s="205"/>
      <c r="M1918" s="206"/>
      <c r="N1918" s="207"/>
      <c r="O1918" s="207"/>
      <c r="P1918" s="208">
        <f>P1919</f>
        <v>0</v>
      </c>
      <c r="Q1918" s="207"/>
      <c r="R1918" s="208">
        <f>R1919</f>
        <v>0</v>
      </c>
      <c r="S1918" s="207"/>
      <c r="T1918" s="209">
        <f>T1919</f>
        <v>0</v>
      </c>
      <c r="U1918" s="12"/>
      <c r="V1918" s="12"/>
      <c r="W1918" s="12"/>
      <c r="X1918" s="12"/>
      <c r="Y1918" s="12"/>
      <c r="Z1918" s="12"/>
      <c r="AA1918" s="12"/>
      <c r="AB1918" s="12"/>
      <c r="AC1918" s="12"/>
      <c r="AD1918" s="12"/>
      <c r="AE1918" s="12"/>
      <c r="AR1918" s="210" t="s">
        <v>163</v>
      </c>
      <c r="AT1918" s="211" t="s">
        <v>72</v>
      </c>
      <c r="AU1918" s="211" t="s">
        <v>81</v>
      </c>
      <c r="AY1918" s="210" t="s">
        <v>135</v>
      </c>
      <c r="BK1918" s="212">
        <f>BK1919</f>
        <v>0</v>
      </c>
    </row>
    <row r="1919" s="2" customFormat="1" ht="16.5" customHeight="1">
      <c r="A1919" s="38"/>
      <c r="B1919" s="39"/>
      <c r="C1919" s="215" t="s">
        <v>1964</v>
      </c>
      <c r="D1919" s="215" t="s">
        <v>138</v>
      </c>
      <c r="E1919" s="216" t="s">
        <v>1965</v>
      </c>
      <c r="F1919" s="217" t="s">
        <v>1963</v>
      </c>
      <c r="G1919" s="218" t="s">
        <v>1966</v>
      </c>
      <c r="H1919" s="219">
        <v>45</v>
      </c>
      <c r="I1919" s="220"/>
      <c r="J1919" s="221">
        <f>ROUND(I1919*H1919,2)</f>
        <v>0</v>
      </c>
      <c r="K1919" s="222"/>
      <c r="L1919" s="44"/>
      <c r="M1919" s="223" t="s">
        <v>1</v>
      </c>
      <c r="N1919" s="224" t="s">
        <v>39</v>
      </c>
      <c r="O1919" s="91"/>
      <c r="P1919" s="225">
        <f>O1919*H1919</f>
        <v>0</v>
      </c>
      <c r="Q1919" s="225">
        <v>0</v>
      </c>
      <c r="R1919" s="225">
        <f>Q1919*H1919</f>
        <v>0</v>
      </c>
      <c r="S1919" s="225">
        <v>0</v>
      </c>
      <c r="T1919" s="226">
        <f>S1919*H1919</f>
        <v>0</v>
      </c>
      <c r="U1919" s="38"/>
      <c r="V1919" s="38"/>
      <c r="W1919" s="38"/>
      <c r="X1919" s="38"/>
      <c r="Y1919" s="38"/>
      <c r="Z1919" s="38"/>
      <c r="AA1919" s="38"/>
      <c r="AB1919" s="38"/>
      <c r="AC1919" s="38"/>
      <c r="AD1919" s="38"/>
      <c r="AE1919" s="38"/>
      <c r="AR1919" s="227" t="s">
        <v>1967</v>
      </c>
      <c r="AT1919" s="227" t="s">
        <v>138</v>
      </c>
      <c r="AU1919" s="227" t="s">
        <v>143</v>
      </c>
      <c r="AY1919" s="17" t="s">
        <v>135</v>
      </c>
      <c r="BE1919" s="228">
        <f>IF(N1919="základní",J1919,0)</f>
        <v>0</v>
      </c>
      <c r="BF1919" s="228">
        <f>IF(N1919="snížená",J1919,0)</f>
        <v>0</v>
      </c>
      <c r="BG1919" s="228">
        <f>IF(N1919="zákl. přenesená",J1919,0)</f>
        <v>0</v>
      </c>
      <c r="BH1919" s="228">
        <f>IF(N1919="sníž. přenesená",J1919,0)</f>
        <v>0</v>
      </c>
      <c r="BI1919" s="228">
        <f>IF(N1919="nulová",J1919,0)</f>
        <v>0</v>
      </c>
      <c r="BJ1919" s="17" t="s">
        <v>143</v>
      </c>
      <c r="BK1919" s="228">
        <f>ROUND(I1919*H1919,2)</f>
        <v>0</v>
      </c>
      <c r="BL1919" s="17" t="s">
        <v>1967</v>
      </c>
      <c r="BM1919" s="227" t="s">
        <v>1968</v>
      </c>
    </row>
    <row r="1920" s="12" customFormat="1" ht="22.8" customHeight="1">
      <c r="A1920" s="12"/>
      <c r="B1920" s="199"/>
      <c r="C1920" s="200"/>
      <c r="D1920" s="201" t="s">
        <v>72</v>
      </c>
      <c r="E1920" s="213" t="s">
        <v>1969</v>
      </c>
      <c r="F1920" s="213" t="s">
        <v>1970</v>
      </c>
      <c r="G1920" s="200"/>
      <c r="H1920" s="200"/>
      <c r="I1920" s="203"/>
      <c r="J1920" s="214">
        <f>BK1920</f>
        <v>0</v>
      </c>
      <c r="K1920" s="200"/>
      <c r="L1920" s="205"/>
      <c r="M1920" s="206"/>
      <c r="N1920" s="207"/>
      <c r="O1920" s="207"/>
      <c r="P1920" s="208">
        <f>SUM(P1921:P1923)</f>
        <v>0</v>
      </c>
      <c r="Q1920" s="207"/>
      <c r="R1920" s="208">
        <f>SUM(R1921:R1923)</f>
        <v>0</v>
      </c>
      <c r="S1920" s="207"/>
      <c r="T1920" s="209">
        <f>SUM(T1921:T1923)</f>
        <v>0</v>
      </c>
      <c r="U1920" s="12"/>
      <c r="V1920" s="12"/>
      <c r="W1920" s="12"/>
      <c r="X1920" s="12"/>
      <c r="Y1920" s="12"/>
      <c r="Z1920" s="12"/>
      <c r="AA1920" s="12"/>
      <c r="AB1920" s="12"/>
      <c r="AC1920" s="12"/>
      <c r="AD1920" s="12"/>
      <c r="AE1920" s="12"/>
      <c r="AR1920" s="210" t="s">
        <v>163</v>
      </c>
      <c r="AT1920" s="211" t="s">
        <v>72</v>
      </c>
      <c r="AU1920" s="211" t="s">
        <v>81</v>
      </c>
      <c r="AY1920" s="210" t="s">
        <v>135</v>
      </c>
      <c r="BK1920" s="212">
        <f>SUM(BK1921:BK1923)</f>
        <v>0</v>
      </c>
    </row>
    <row r="1921" s="2" customFormat="1" ht="16.5" customHeight="1">
      <c r="A1921" s="38"/>
      <c r="B1921" s="39"/>
      <c r="C1921" s="215" t="s">
        <v>1971</v>
      </c>
      <c r="D1921" s="215" t="s">
        <v>138</v>
      </c>
      <c r="E1921" s="216" t="s">
        <v>1972</v>
      </c>
      <c r="F1921" s="217" t="s">
        <v>1973</v>
      </c>
      <c r="G1921" s="218" t="s">
        <v>960</v>
      </c>
      <c r="H1921" s="219">
        <v>1</v>
      </c>
      <c r="I1921" s="220"/>
      <c r="J1921" s="221">
        <f>ROUND(I1921*H1921,2)</f>
        <v>0</v>
      </c>
      <c r="K1921" s="222"/>
      <c r="L1921" s="44"/>
      <c r="M1921" s="223" t="s">
        <v>1</v>
      </c>
      <c r="N1921" s="224" t="s">
        <v>39</v>
      </c>
      <c r="O1921" s="91"/>
      <c r="P1921" s="225">
        <f>O1921*H1921</f>
        <v>0</v>
      </c>
      <c r="Q1921" s="225">
        <v>0</v>
      </c>
      <c r="R1921" s="225">
        <f>Q1921*H1921</f>
        <v>0</v>
      </c>
      <c r="S1921" s="225">
        <v>0</v>
      </c>
      <c r="T1921" s="226">
        <f>S1921*H1921</f>
        <v>0</v>
      </c>
      <c r="U1921" s="38"/>
      <c r="V1921" s="38"/>
      <c r="W1921" s="38"/>
      <c r="X1921" s="38"/>
      <c r="Y1921" s="38"/>
      <c r="Z1921" s="38"/>
      <c r="AA1921" s="38"/>
      <c r="AB1921" s="38"/>
      <c r="AC1921" s="38"/>
      <c r="AD1921" s="38"/>
      <c r="AE1921" s="38"/>
      <c r="AR1921" s="227" t="s">
        <v>1967</v>
      </c>
      <c r="AT1921" s="227" t="s">
        <v>138</v>
      </c>
      <c r="AU1921" s="227" t="s">
        <v>143</v>
      </c>
      <c r="AY1921" s="17" t="s">
        <v>135</v>
      </c>
      <c r="BE1921" s="228">
        <f>IF(N1921="základní",J1921,0)</f>
        <v>0</v>
      </c>
      <c r="BF1921" s="228">
        <f>IF(N1921="snížená",J1921,0)</f>
        <v>0</v>
      </c>
      <c r="BG1921" s="228">
        <f>IF(N1921="zákl. přenesená",J1921,0)</f>
        <v>0</v>
      </c>
      <c r="BH1921" s="228">
        <f>IF(N1921="sníž. přenesená",J1921,0)</f>
        <v>0</v>
      </c>
      <c r="BI1921" s="228">
        <f>IF(N1921="nulová",J1921,0)</f>
        <v>0</v>
      </c>
      <c r="BJ1921" s="17" t="s">
        <v>143</v>
      </c>
      <c r="BK1921" s="228">
        <f>ROUND(I1921*H1921,2)</f>
        <v>0</v>
      </c>
      <c r="BL1921" s="17" t="s">
        <v>1967</v>
      </c>
      <c r="BM1921" s="227" t="s">
        <v>1974</v>
      </c>
    </row>
    <row r="1922" s="14" customFormat="1">
      <c r="A1922" s="14"/>
      <c r="B1922" s="240"/>
      <c r="C1922" s="241"/>
      <c r="D1922" s="231" t="s">
        <v>145</v>
      </c>
      <c r="E1922" s="242" t="s">
        <v>1</v>
      </c>
      <c r="F1922" s="243" t="s">
        <v>81</v>
      </c>
      <c r="G1922" s="241"/>
      <c r="H1922" s="244">
        <v>1</v>
      </c>
      <c r="I1922" s="245"/>
      <c r="J1922" s="241"/>
      <c r="K1922" s="241"/>
      <c r="L1922" s="246"/>
      <c r="M1922" s="247"/>
      <c r="N1922" s="248"/>
      <c r="O1922" s="248"/>
      <c r="P1922" s="248"/>
      <c r="Q1922" s="248"/>
      <c r="R1922" s="248"/>
      <c r="S1922" s="248"/>
      <c r="T1922" s="249"/>
      <c r="U1922" s="14"/>
      <c r="V1922" s="14"/>
      <c r="W1922" s="14"/>
      <c r="X1922" s="14"/>
      <c r="Y1922" s="14"/>
      <c r="Z1922" s="14"/>
      <c r="AA1922" s="14"/>
      <c r="AB1922" s="14"/>
      <c r="AC1922" s="14"/>
      <c r="AD1922" s="14"/>
      <c r="AE1922" s="14"/>
      <c r="AT1922" s="250" t="s">
        <v>145</v>
      </c>
      <c r="AU1922" s="250" t="s">
        <v>143</v>
      </c>
      <c r="AV1922" s="14" t="s">
        <v>143</v>
      </c>
      <c r="AW1922" s="14" t="s">
        <v>30</v>
      </c>
      <c r="AX1922" s="14" t="s">
        <v>81</v>
      </c>
      <c r="AY1922" s="250" t="s">
        <v>135</v>
      </c>
    </row>
    <row r="1923" s="2" customFormat="1" ht="16.5" customHeight="1">
      <c r="A1923" s="38"/>
      <c r="B1923" s="39"/>
      <c r="C1923" s="215" t="s">
        <v>1975</v>
      </c>
      <c r="D1923" s="215" t="s">
        <v>138</v>
      </c>
      <c r="E1923" s="216" t="s">
        <v>1976</v>
      </c>
      <c r="F1923" s="217" t="s">
        <v>1977</v>
      </c>
      <c r="G1923" s="218" t="s">
        <v>960</v>
      </c>
      <c r="H1923" s="219">
        <v>1</v>
      </c>
      <c r="I1923" s="220"/>
      <c r="J1923" s="221">
        <f>ROUND(I1923*H1923,2)</f>
        <v>0</v>
      </c>
      <c r="K1923" s="222"/>
      <c r="L1923" s="44"/>
      <c r="M1923" s="223" t="s">
        <v>1</v>
      </c>
      <c r="N1923" s="224" t="s">
        <v>39</v>
      </c>
      <c r="O1923" s="91"/>
      <c r="P1923" s="225">
        <f>O1923*H1923</f>
        <v>0</v>
      </c>
      <c r="Q1923" s="225">
        <v>0</v>
      </c>
      <c r="R1923" s="225">
        <f>Q1923*H1923</f>
        <v>0</v>
      </c>
      <c r="S1923" s="225">
        <v>0</v>
      </c>
      <c r="T1923" s="226">
        <f>S1923*H1923</f>
        <v>0</v>
      </c>
      <c r="U1923" s="38"/>
      <c r="V1923" s="38"/>
      <c r="W1923" s="38"/>
      <c r="X1923" s="38"/>
      <c r="Y1923" s="38"/>
      <c r="Z1923" s="38"/>
      <c r="AA1923" s="38"/>
      <c r="AB1923" s="38"/>
      <c r="AC1923" s="38"/>
      <c r="AD1923" s="38"/>
      <c r="AE1923" s="38"/>
      <c r="AR1923" s="227" t="s">
        <v>1967</v>
      </c>
      <c r="AT1923" s="227" t="s">
        <v>138</v>
      </c>
      <c r="AU1923" s="227" t="s">
        <v>143</v>
      </c>
      <c r="AY1923" s="17" t="s">
        <v>135</v>
      </c>
      <c r="BE1923" s="228">
        <f>IF(N1923="základní",J1923,0)</f>
        <v>0</v>
      </c>
      <c r="BF1923" s="228">
        <f>IF(N1923="snížená",J1923,0)</f>
        <v>0</v>
      </c>
      <c r="BG1923" s="228">
        <f>IF(N1923="zákl. přenesená",J1923,0)</f>
        <v>0</v>
      </c>
      <c r="BH1923" s="228">
        <f>IF(N1923="sníž. přenesená",J1923,0)</f>
        <v>0</v>
      </c>
      <c r="BI1923" s="228">
        <f>IF(N1923="nulová",J1923,0)</f>
        <v>0</v>
      </c>
      <c r="BJ1923" s="17" t="s">
        <v>143</v>
      </c>
      <c r="BK1923" s="228">
        <f>ROUND(I1923*H1923,2)</f>
        <v>0</v>
      </c>
      <c r="BL1923" s="17" t="s">
        <v>1967</v>
      </c>
      <c r="BM1923" s="227" t="s">
        <v>1978</v>
      </c>
    </row>
    <row r="1924" s="12" customFormat="1" ht="22.8" customHeight="1">
      <c r="A1924" s="12"/>
      <c r="B1924" s="199"/>
      <c r="C1924" s="200"/>
      <c r="D1924" s="201" t="s">
        <v>72</v>
      </c>
      <c r="E1924" s="213" t="s">
        <v>1979</v>
      </c>
      <c r="F1924" s="213" t="s">
        <v>1980</v>
      </c>
      <c r="G1924" s="200"/>
      <c r="H1924" s="200"/>
      <c r="I1924" s="203"/>
      <c r="J1924" s="214">
        <f>BK1924</f>
        <v>0</v>
      </c>
      <c r="K1924" s="200"/>
      <c r="L1924" s="205"/>
      <c r="M1924" s="206"/>
      <c r="N1924" s="207"/>
      <c r="O1924" s="207"/>
      <c r="P1924" s="208">
        <f>P1925</f>
        <v>0</v>
      </c>
      <c r="Q1924" s="207"/>
      <c r="R1924" s="208">
        <f>R1925</f>
        <v>0</v>
      </c>
      <c r="S1924" s="207"/>
      <c r="T1924" s="209">
        <f>T1925</f>
        <v>0</v>
      </c>
      <c r="U1924" s="12"/>
      <c r="V1924" s="12"/>
      <c r="W1924" s="12"/>
      <c r="X1924" s="12"/>
      <c r="Y1924" s="12"/>
      <c r="Z1924" s="12"/>
      <c r="AA1924" s="12"/>
      <c r="AB1924" s="12"/>
      <c r="AC1924" s="12"/>
      <c r="AD1924" s="12"/>
      <c r="AE1924" s="12"/>
      <c r="AR1924" s="210" t="s">
        <v>163</v>
      </c>
      <c r="AT1924" s="211" t="s">
        <v>72</v>
      </c>
      <c r="AU1924" s="211" t="s">
        <v>81</v>
      </c>
      <c r="AY1924" s="210" t="s">
        <v>135</v>
      </c>
      <c r="BK1924" s="212">
        <f>BK1925</f>
        <v>0</v>
      </c>
    </row>
    <row r="1925" s="2" customFormat="1" ht="16.5" customHeight="1">
      <c r="A1925" s="38"/>
      <c r="B1925" s="39"/>
      <c r="C1925" s="215" t="s">
        <v>1981</v>
      </c>
      <c r="D1925" s="215" t="s">
        <v>138</v>
      </c>
      <c r="E1925" s="216" t="s">
        <v>1982</v>
      </c>
      <c r="F1925" s="217" t="s">
        <v>1980</v>
      </c>
      <c r="G1925" s="218" t="s">
        <v>1966</v>
      </c>
      <c r="H1925" s="219">
        <v>45</v>
      </c>
      <c r="I1925" s="220"/>
      <c r="J1925" s="221">
        <f>ROUND(I1925*H1925,2)</f>
        <v>0</v>
      </c>
      <c r="K1925" s="222"/>
      <c r="L1925" s="44"/>
      <c r="M1925" s="273" t="s">
        <v>1</v>
      </c>
      <c r="N1925" s="274" t="s">
        <v>39</v>
      </c>
      <c r="O1925" s="275"/>
      <c r="P1925" s="276">
        <f>O1925*H1925</f>
        <v>0</v>
      </c>
      <c r="Q1925" s="276">
        <v>0</v>
      </c>
      <c r="R1925" s="276">
        <f>Q1925*H1925</f>
        <v>0</v>
      </c>
      <c r="S1925" s="276">
        <v>0</v>
      </c>
      <c r="T1925" s="277">
        <f>S1925*H1925</f>
        <v>0</v>
      </c>
      <c r="U1925" s="38"/>
      <c r="V1925" s="38"/>
      <c r="W1925" s="38"/>
      <c r="X1925" s="38"/>
      <c r="Y1925" s="38"/>
      <c r="Z1925" s="38"/>
      <c r="AA1925" s="38"/>
      <c r="AB1925" s="38"/>
      <c r="AC1925" s="38"/>
      <c r="AD1925" s="38"/>
      <c r="AE1925" s="38"/>
      <c r="AR1925" s="227" t="s">
        <v>1967</v>
      </c>
      <c r="AT1925" s="227" t="s">
        <v>138</v>
      </c>
      <c r="AU1925" s="227" t="s">
        <v>143</v>
      </c>
      <c r="AY1925" s="17" t="s">
        <v>135</v>
      </c>
      <c r="BE1925" s="228">
        <f>IF(N1925="základní",J1925,0)</f>
        <v>0</v>
      </c>
      <c r="BF1925" s="228">
        <f>IF(N1925="snížená",J1925,0)</f>
        <v>0</v>
      </c>
      <c r="BG1925" s="228">
        <f>IF(N1925="zákl. přenesená",J1925,0)</f>
        <v>0</v>
      </c>
      <c r="BH1925" s="228">
        <f>IF(N1925="sníž. přenesená",J1925,0)</f>
        <v>0</v>
      </c>
      <c r="BI1925" s="228">
        <f>IF(N1925="nulová",J1925,0)</f>
        <v>0</v>
      </c>
      <c r="BJ1925" s="17" t="s">
        <v>143</v>
      </c>
      <c r="BK1925" s="228">
        <f>ROUND(I1925*H1925,2)</f>
        <v>0</v>
      </c>
      <c r="BL1925" s="17" t="s">
        <v>1967</v>
      </c>
      <c r="BM1925" s="227" t="s">
        <v>1983</v>
      </c>
    </row>
    <row r="1926" s="2" customFormat="1" ht="6.96" customHeight="1">
      <c r="A1926" s="38"/>
      <c r="B1926" s="66"/>
      <c r="C1926" s="67"/>
      <c r="D1926" s="67"/>
      <c r="E1926" s="67"/>
      <c r="F1926" s="67"/>
      <c r="G1926" s="67"/>
      <c r="H1926" s="67"/>
      <c r="I1926" s="67"/>
      <c r="J1926" s="67"/>
      <c r="K1926" s="67"/>
      <c r="L1926" s="44"/>
      <c r="M1926" s="38"/>
      <c r="O1926" s="38"/>
      <c r="P1926" s="38"/>
      <c r="Q1926" s="38"/>
      <c r="R1926" s="38"/>
      <c r="S1926" s="38"/>
      <c r="T1926" s="38"/>
      <c r="U1926" s="38"/>
      <c r="V1926" s="38"/>
      <c r="W1926" s="38"/>
      <c r="X1926" s="38"/>
      <c r="Y1926" s="38"/>
      <c r="Z1926" s="38"/>
      <c r="AA1926" s="38"/>
      <c r="AB1926" s="38"/>
      <c r="AC1926" s="38"/>
      <c r="AD1926" s="38"/>
      <c r="AE1926" s="38"/>
    </row>
  </sheetData>
  <sheetProtection sheet="1" autoFilter="0" formatColumns="0" formatRows="0" objects="1" scenarios="1" spinCount="100000" saltValue="IXZZdGr1C0vlVnkkWGQnnvMa8Gdyg7/7dY67VRincMrIPYBdGdt5tfEVjOzZHdbs0aI7Cm7Cz1HcCkbCxYHIrQ==" hashValue="I5i0eaFuCAC4d/jaEdxv1fw2OO41rnkRr+NbYyFMFOmNE30ER3cUyKlONIS7dHr65qn8Bh4h7jxysqm5uwErdw==" algorithmName="SHA-512" password="CC35"/>
  <autoFilter ref="C144:K1925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2024-06-14T14:09:17Z</dcterms:created>
  <dcterms:modified xsi:type="dcterms:W3CDTF">2024-06-14T14:09:21Z</dcterms:modified>
</cp:coreProperties>
</file>