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ralovas\Desktop\"/>
    </mc:Choice>
  </mc:AlternateContent>
  <bookViews>
    <workbookView xWindow="0" yWindow="0" windowWidth="28800" windowHeight="11310"/>
  </bookViews>
  <sheets>
    <sheet name="Krycí list stavby" sheetId="1" r:id="rId1"/>
  </sheets>
  <definedNames>
    <definedName name="_xlnm.Print_Titles" localSheetId="0">'Krycí list stavby'!$92:$92</definedName>
    <definedName name="_xlnm.Print_Area" localSheetId="0">'Krycí list stavby'!$D$4:$AO$76,'Krycí list stavby'!$C$82:$AQ$97</definedName>
  </definedNames>
  <calcPr calcId="162913"/>
</workbook>
</file>

<file path=xl/calcChain.xml><?xml version="1.0" encoding="utf-8"?>
<calcChain xmlns="http://schemas.openxmlformats.org/spreadsheetml/2006/main">
  <c r="AN96" i="1" l="1"/>
  <c r="AG94" i="1" l="1"/>
  <c r="AN95" i="1"/>
  <c r="AN94" i="1" l="1"/>
  <c r="AK26" i="1"/>
  <c r="AY96" i="1"/>
  <c r="AX96" i="1"/>
  <c r="AY95" i="1"/>
  <c r="AX95" i="1"/>
  <c r="L90" i="1"/>
  <c r="AM90" i="1"/>
  <c r="AM89" i="1"/>
  <c r="L89" i="1"/>
  <c r="AM87" i="1"/>
  <c r="L87" i="1"/>
  <c r="L85" i="1"/>
  <c r="AS94" i="1"/>
  <c r="W29" i="1" l="1"/>
  <c r="AK29" i="1" s="1"/>
  <c r="AK35" i="1" s="1"/>
  <c r="AW95" i="1"/>
  <c r="BA95" i="1"/>
  <c r="BA94" i="1" s="1"/>
  <c r="BC95" i="1"/>
  <c r="BC94" i="1" s="1"/>
  <c r="W32" i="1" s="1"/>
  <c r="BB95" i="1"/>
  <c r="BD95" i="1"/>
  <c r="BD94" i="1" s="1"/>
  <c r="W33" i="1" s="1"/>
  <c r="BA96" i="1"/>
  <c r="AW96" i="1"/>
  <c r="BB96" i="1"/>
  <c r="BB94" i="1"/>
  <c r="W31" i="1" s="1"/>
  <c r="BC96" i="1"/>
  <c r="BD96" i="1"/>
  <c r="AU96" i="1" l="1"/>
  <c r="AU95" i="1"/>
  <c r="AU94" i="1" s="1"/>
  <c r="AX94" i="1"/>
  <c r="AZ95" i="1"/>
  <c r="AZ96" i="1"/>
  <c r="AY94" i="1"/>
  <c r="AW94" i="1"/>
  <c r="AV95" i="1"/>
  <c r="AT95" i="1" s="1"/>
  <c r="AV96" i="1"/>
  <c r="AT96" i="1" s="1"/>
  <c r="AZ94" i="1" l="1"/>
  <c r="AV94" i="1" l="1"/>
  <c r="AT94" i="1" l="1"/>
</calcChain>
</file>

<file path=xl/sharedStrings.xml><?xml version="1.0" encoding="utf-8"?>
<sst xmlns="http://schemas.openxmlformats.org/spreadsheetml/2006/main" count="146" uniqueCount="85">
  <si>
    <t>Export Komplet</t>
  </si>
  <si>
    <t/>
  </si>
  <si>
    <t>2.0</t>
  </si>
  <si>
    <t>ZAMOK</t>
  </si>
  <si>
    <t>False</t>
  </si>
  <si>
    <t>{bc091807-f8fd-4a10-8171-222c79fca8a1}</t>
  </si>
  <si>
    <t>0,01</t>
  </si>
  <si>
    <t>21</t>
  </si>
  <si>
    <t>12</t>
  </si>
  <si>
    <t>v ---  níže se nacházejí doplnkové a pomocné údaje k sestavám  --- v</t>
  </si>
  <si>
    <t>Návod na vyplnění</t>
  </si>
  <si>
    <t>0,001</t>
  </si>
  <si>
    <t>Kód: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</si>
  <si>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</si>
  <si>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</si>
  <si>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</si>
  <si>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</si>
  <si>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</si>
  <si>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</si>
  <si>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</si>
  <si>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</si>
  <si>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</si>
  <si>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</si>
  <si>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</si>
  <si>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</si>
  <si>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Zpracovatel:</t>
  </si>
  <si>
    <t>Simona Králová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</si>
  <si>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</si>
  <si>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</si>
  <si>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</si>
  <si>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</si>
  <si>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</si>
  <si>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</si>
  <si>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</si>
  <si>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</si>
  <si>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</si>
  <si>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</si>
  <si>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</si>
  <si>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</si>
  <si>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</si>
  <si>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</si>
  <si>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</si>
  <si>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</si>
  <si>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</si>
  <si>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</si>
  <si>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</si>
  <si>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</si>
  <si>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</si>
  <si>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</si>
  <si>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</si>
  <si>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</si>
  <si>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</si>
  <si>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</si>
  <si>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</si>
  <si>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</si>
  <si>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</si>
  <si>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</si>
  <si>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</si>
  <si>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</si>
  <si>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</si>
  <si>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</si>
  <si>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</si>
  <si>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</si>
  <si>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</si>
  <si>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</si>
  <si>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</si>
  <si>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</si>
  <si>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</si>
  <si>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</si>
  <si>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</si>
  <si>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</si>
  <si>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</si>
  <si>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</si>
  <si>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</si>
  <si>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</si>
  <si>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</si>
  <si>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{a77aa013-3f96-422a-bb61-f4d027051348}</t>
  </si>
  <si>
    <t>2</t>
  </si>
  <si>
    <t>{2eaf58b6-7013-42da-8a37-7cb76594e519}</t>
  </si>
  <si>
    <t>Městská část Praha 6</t>
  </si>
  <si>
    <t>Dostavba zkušebny a skladu Divadla S+H a Rekonstrukce rozvodů ZTI a ÚT v objektu Dejvická 38, Praha 6 - Bubeneč</t>
  </si>
  <si>
    <t>Dostavba zkušebny a skladu Divadla S+H</t>
  </si>
  <si>
    <t>Rekonstrukce rozvodů ZTI a ÚT v objektu Dejvická 38, Praha 6 - 1. Etapa</t>
  </si>
  <si>
    <t>KRYCÍ LIST STAVBY</t>
  </si>
  <si>
    <t xml:space="preserve">Měnit lze pouze buňky se žlutým podbarvením!_x000D_
_x000D_
1) na prvním listu Krycí list stavby vyplňte v sestavě_x000D_
_x000D_
    a) Krycí list_x000D_
       - údaje o Uchazeči_x000D_
         (údaje se přenesou do ostatních sestav v daném listu)_x000D_
_x000D_
    b) Rekapitulace rozpočtů
       - potřebné náklady_x000D_ dle jednotlivých rozpočtů 1_Dostavba zkušebny a skladu Divadla S+H a 2_Rekonstrukce rozvodů ZTI a ÚT v objektu Dejvická 38, Praha 6
_x000D_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</si>
</sst>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2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</xf>
    <xf numFmtId="0" fontId="0" fillId="0" borderId="0" xfId="0"/>
    <xf numFmtId="0" fontId="2" fillId="0" borderId="0" xfId="0" applyFont="1" applyAlignment="1" applyProtection="1">
      <alignment horizontal="center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4" fontId="22" fillId="5" borderId="0" xfId="0" applyNumberFormat="1" applyFont="1" applyFill="1" applyAlignment="1" applyProtection="1">
      <alignment vertical="center"/>
      <protection locked="0"/>
    </xf>
    <xf numFmtId="0" fontId="22" fillId="5" borderId="0" xfId="0" applyFont="1" applyFill="1" applyAlignment="1" applyProtection="1">
      <alignment vertical="center"/>
      <protection locked="0"/>
    </xf>
    <xf numFmtId="0" fontId="21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3" fontId="4" fillId="3" borderId="7" xfId="0" applyNumberFormat="1" applyFont="1" applyFill="1" applyBorder="1" applyAlignment="1" applyProtection="1">
      <alignment vertical="center"/>
    </xf>
    <xf numFmtId="3" fontId="0" fillId="3" borderId="7" xfId="0" applyNumberFormat="1" applyFont="1" applyFill="1" applyBorder="1" applyAlignment="1" applyProtection="1">
      <alignment vertical="center"/>
    </xf>
    <xf numFmtId="3" fontId="0" fillId="3" borderId="8" xfId="0" applyNumberFormat="1" applyFont="1" applyFill="1" applyBorder="1" applyAlignment="1" applyProtection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1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topLeftCell="B4" workbookViewId="0">
      <selection activeCell="AK35" sqref="AK35:AO35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8" t="s">
        <v>0</v>
      </c>
      <c r="AZ1" s="8" t="s">
        <v>1</v>
      </c>
      <c r="BA1" s="8" t="s">
        <v>2</v>
      </c>
      <c r="BB1" s="8" t="s">
        <v>3</v>
      </c>
      <c r="BT1" s="8" t="s">
        <v>4</v>
      </c>
      <c r="BU1" s="8" t="s">
        <v>4</v>
      </c>
      <c r="BV1" s="8" t="s">
        <v>5</v>
      </c>
    </row>
    <row r="2" spans="1:74" s="1" customFormat="1" ht="36.950000000000003" customHeight="1" x14ac:dyDescent="0.2"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S2" s="9" t="s">
        <v>6</v>
      </c>
      <c r="BT2" s="9" t="s">
        <v>7</v>
      </c>
    </row>
    <row r="3" spans="1:74" s="1" customFormat="1" ht="6.95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5" customHeight="1" x14ac:dyDescent="0.2">
      <c r="B4" s="13"/>
      <c r="C4" s="14"/>
      <c r="D4" s="97" t="s">
        <v>83</v>
      </c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2"/>
      <c r="AS4" s="16" t="s">
        <v>9</v>
      </c>
      <c r="BE4" s="17" t="s">
        <v>10</v>
      </c>
      <c r="BS4" s="9" t="s">
        <v>11</v>
      </c>
    </row>
    <row r="5" spans="1:74" s="1" customFormat="1" ht="12" customHeight="1" x14ac:dyDescent="0.2">
      <c r="B5" s="13"/>
      <c r="C5" s="14"/>
      <c r="D5" s="18" t="s">
        <v>12</v>
      </c>
      <c r="E5" s="14"/>
      <c r="F5" s="14"/>
      <c r="G5" s="14"/>
      <c r="H5" s="14"/>
      <c r="I5" s="14"/>
      <c r="J5" s="14"/>
      <c r="K5" s="134">
        <v>2025</v>
      </c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4"/>
      <c r="AL5" s="14"/>
      <c r="AM5" s="14"/>
      <c r="AN5" s="14"/>
      <c r="AO5" s="14"/>
      <c r="AP5" s="14"/>
      <c r="AQ5" s="14"/>
      <c r="AR5" s="12"/>
      <c r="BE5" s="131" t="s">
        <v>84</v>
      </c>
      <c r="BS5" s="9" t="s">
        <v>6</v>
      </c>
    </row>
    <row r="6" spans="1:74" s="1" customFormat="1" ht="36.950000000000003" customHeight="1" x14ac:dyDescent="0.2">
      <c r="B6" s="13"/>
      <c r="C6" s="14"/>
      <c r="D6" s="20" t="s">
        <v>13</v>
      </c>
      <c r="E6" s="14"/>
      <c r="F6" s="14"/>
      <c r="G6" s="14"/>
      <c r="H6" s="14"/>
      <c r="I6" s="14"/>
      <c r="J6" s="14"/>
      <c r="K6" s="136" t="s">
        <v>80</v>
      </c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4"/>
      <c r="AL6" s="14"/>
      <c r="AM6" s="14"/>
      <c r="AN6" s="14"/>
      <c r="AO6" s="14"/>
      <c r="AP6" s="14"/>
      <c r="AQ6" s="14"/>
      <c r="AR6" s="12"/>
      <c r="BE6" s="132"/>
      <c r="BS6" s="9" t="s">
        <v>6</v>
      </c>
    </row>
    <row r="7" spans="1:74" s="1" customFormat="1" ht="12" customHeight="1" x14ac:dyDescent="0.2">
      <c r="B7" s="13"/>
      <c r="C7" s="14"/>
      <c r="D7" s="21" t="s">
        <v>14</v>
      </c>
      <c r="E7" s="14"/>
      <c r="F7" s="14"/>
      <c r="G7" s="14"/>
      <c r="H7" s="14"/>
      <c r="I7" s="14"/>
      <c r="J7" s="14"/>
      <c r="K7" s="19" t="s">
        <v>1</v>
      </c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21" t="s">
        <v>15</v>
      </c>
      <c r="AL7" s="14"/>
      <c r="AM7" s="14"/>
      <c r="AN7" s="19" t="s">
        <v>1</v>
      </c>
      <c r="AO7" s="14"/>
      <c r="AP7" s="14"/>
      <c r="AQ7" s="14"/>
      <c r="AR7" s="12"/>
      <c r="BE7" s="132"/>
      <c r="BS7" s="9" t="s">
        <v>6</v>
      </c>
    </row>
    <row r="8" spans="1:74" s="1" customFormat="1" ht="12" customHeight="1" x14ac:dyDescent="0.2">
      <c r="B8" s="13"/>
      <c r="C8" s="14"/>
      <c r="D8" s="21" t="s">
        <v>16</v>
      </c>
      <c r="E8" s="14"/>
      <c r="F8" s="14"/>
      <c r="G8" s="14"/>
      <c r="H8" s="14"/>
      <c r="I8" s="14"/>
      <c r="J8" s="14"/>
      <c r="K8" s="19" t="s">
        <v>17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21" t="s">
        <v>18</v>
      </c>
      <c r="AL8" s="14"/>
      <c r="AM8" s="14"/>
      <c r="AN8" s="96">
        <v>45782</v>
      </c>
      <c r="AO8" s="14"/>
      <c r="AP8" s="14"/>
      <c r="AQ8" s="14"/>
      <c r="AR8" s="12"/>
      <c r="BE8" s="132"/>
      <c r="BS8" s="9" t="s">
        <v>6</v>
      </c>
    </row>
    <row r="9" spans="1:74" s="1" customFormat="1" ht="14.45" customHeight="1" x14ac:dyDescent="0.2"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2"/>
      <c r="BE9" s="132"/>
      <c r="BS9" s="9" t="s">
        <v>6</v>
      </c>
    </row>
    <row r="10" spans="1:74" s="1" customFormat="1" ht="12" customHeight="1" x14ac:dyDescent="0.2">
      <c r="B10" s="13"/>
      <c r="C10" s="14"/>
      <c r="D10" s="21" t="s">
        <v>19</v>
      </c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21" t="s">
        <v>20</v>
      </c>
      <c r="AL10" s="14"/>
      <c r="AM10" s="14"/>
      <c r="AN10" s="19" t="s">
        <v>1</v>
      </c>
      <c r="AO10" s="14"/>
      <c r="AP10" s="14"/>
      <c r="AQ10" s="14"/>
      <c r="AR10" s="12"/>
      <c r="BE10" s="132"/>
      <c r="BS10" s="9" t="s">
        <v>6</v>
      </c>
    </row>
    <row r="11" spans="1:74" s="1" customFormat="1" ht="18.399999999999999" customHeight="1" x14ac:dyDescent="0.2">
      <c r="B11" s="13"/>
      <c r="C11" s="14"/>
      <c r="D11" s="14"/>
      <c r="E11" s="19" t="s">
        <v>79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21" t="s">
        <v>21</v>
      </c>
      <c r="AL11" s="14"/>
      <c r="AM11" s="14"/>
      <c r="AN11" s="19" t="s">
        <v>1</v>
      </c>
      <c r="AO11" s="14"/>
      <c r="AP11" s="14"/>
      <c r="AQ11" s="14"/>
      <c r="AR11" s="12"/>
      <c r="BE11" s="132"/>
      <c r="BS11" s="9" t="s">
        <v>6</v>
      </c>
    </row>
    <row r="12" spans="1:74" s="1" customFormat="1" ht="6.95" customHeight="1" x14ac:dyDescent="0.2"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2"/>
      <c r="BE12" s="132"/>
      <c r="BS12" s="9" t="s">
        <v>6</v>
      </c>
    </row>
    <row r="13" spans="1:74" s="1" customFormat="1" ht="12" customHeight="1" x14ac:dyDescent="0.2">
      <c r="B13" s="13"/>
      <c r="C13" s="14"/>
      <c r="D13" s="21" t="s">
        <v>22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21" t="s">
        <v>20</v>
      </c>
      <c r="AL13" s="14"/>
      <c r="AM13" s="14"/>
      <c r="AN13" s="22" t="s">
        <v>23</v>
      </c>
      <c r="AO13" s="14"/>
      <c r="AP13" s="14"/>
      <c r="AQ13" s="14"/>
      <c r="AR13" s="12"/>
      <c r="BE13" s="132"/>
      <c r="BS13" s="9" t="s">
        <v>6</v>
      </c>
    </row>
    <row r="14" spans="1:74" ht="12.75" x14ac:dyDescent="0.2">
      <c r="B14" s="13"/>
      <c r="C14" s="14"/>
      <c r="D14" s="14"/>
      <c r="E14" s="137" t="s">
        <v>23</v>
      </c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21" t="s">
        <v>21</v>
      </c>
      <c r="AL14" s="14"/>
      <c r="AM14" s="14"/>
      <c r="AN14" s="22" t="s">
        <v>23</v>
      </c>
      <c r="AO14" s="14"/>
      <c r="AP14" s="14"/>
      <c r="AQ14" s="14"/>
      <c r="AR14" s="12"/>
      <c r="BE14" s="132"/>
      <c r="BS14" s="9" t="s">
        <v>6</v>
      </c>
    </row>
    <row r="15" spans="1:74" s="1" customFormat="1" ht="6.95" customHeight="1" x14ac:dyDescent="0.2"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2"/>
      <c r="BE15" s="132"/>
      <c r="BS15" s="9" t="s">
        <v>4</v>
      </c>
    </row>
    <row r="16" spans="1:74" s="1" customFormat="1" ht="12" customHeight="1" x14ac:dyDescent="0.2">
      <c r="B16" s="13"/>
      <c r="C16" s="14"/>
      <c r="D16" s="21" t="s">
        <v>24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21" t="s">
        <v>20</v>
      </c>
      <c r="AL16" s="14"/>
      <c r="AM16" s="14"/>
      <c r="AN16" s="19" t="s">
        <v>1</v>
      </c>
      <c r="AO16" s="14"/>
      <c r="AP16" s="14"/>
      <c r="AQ16" s="14"/>
      <c r="AR16" s="12"/>
      <c r="BE16" s="132"/>
      <c r="BS16" s="9" t="s">
        <v>4</v>
      </c>
    </row>
    <row r="17" spans="1:71" s="1" customFormat="1" ht="18.399999999999999" customHeight="1" x14ac:dyDescent="0.2">
      <c r="B17" s="13"/>
      <c r="C17" s="14"/>
      <c r="D17" s="14"/>
      <c r="E17" s="19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21" t="s">
        <v>21</v>
      </c>
      <c r="AL17" s="14"/>
      <c r="AM17" s="14"/>
      <c r="AN17" s="19" t="s">
        <v>1</v>
      </c>
      <c r="AO17" s="14"/>
      <c r="AP17" s="14"/>
      <c r="AQ17" s="14"/>
      <c r="AR17" s="12"/>
      <c r="BE17" s="132"/>
      <c r="BS17" s="9" t="s">
        <v>4</v>
      </c>
    </row>
    <row r="18" spans="1:71" s="1" customFormat="1" ht="6.95" customHeight="1" x14ac:dyDescent="0.2">
      <c r="B18" s="13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2"/>
      <c r="BE18" s="132"/>
      <c r="BS18" s="9" t="s">
        <v>6</v>
      </c>
    </row>
    <row r="19" spans="1:71" s="1" customFormat="1" ht="12" customHeight="1" x14ac:dyDescent="0.2">
      <c r="B19" s="13"/>
      <c r="C19" s="14"/>
      <c r="D19" s="21" t="s">
        <v>25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21" t="s">
        <v>20</v>
      </c>
      <c r="AL19" s="14"/>
      <c r="AM19" s="14"/>
      <c r="AN19" s="19" t="s">
        <v>1</v>
      </c>
      <c r="AO19" s="14"/>
      <c r="AP19" s="14"/>
      <c r="AQ19" s="14"/>
      <c r="AR19" s="12"/>
      <c r="BE19" s="132"/>
      <c r="BS19" s="9" t="s">
        <v>6</v>
      </c>
    </row>
    <row r="20" spans="1:71" s="1" customFormat="1" ht="18.399999999999999" customHeight="1" x14ac:dyDescent="0.2">
      <c r="B20" s="13"/>
      <c r="C20" s="14"/>
      <c r="D20" s="14"/>
      <c r="E20" s="19" t="s">
        <v>26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21" t="s">
        <v>21</v>
      </c>
      <c r="AL20" s="14"/>
      <c r="AM20" s="14"/>
      <c r="AN20" s="19" t="s">
        <v>1</v>
      </c>
      <c r="AO20" s="14"/>
      <c r="AP20" s="14"/>
      <c r="AQ20" s="14"/>
      <c r="AR20" s="12"/>
      <c r="BE20" s="132"/>
      <c r="BS20" s="9" t="s">
        <v>27</v>
      </c>
    </row>
    <row r="21" spans="1:71" s="1" customFormat="1" ht="6.95" customHeight="1" x14ac:dyDescent="0.2"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2"/>
      <c r="BE21" s="132"/>
    </row>
    <row r="22" spans="1:71" s="1" customFormat="1" ht="12" customHeight="1" x14ac:dyDescent="0.2">
      <c r="B22" s="13"/>
      <c r="C22" s="14"/>
      <c r="D22" s="21" t="s">
        <v>28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2"/>
      <c r="BE22" s="132"/>
    </row>
    <row r="23" spans="1:71" s="1" customFormat="1" ht="16.5" customHeight="1" x14ac:dyDescent="0.2">
      <c r="B23" s="13"/>
      <c r="C23" s="14"/>
      <c r="D23" s="14"/>
      <c r="E23" s="139" t="s">
        <v>1</v>
      </c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4"/>
      <c r="AP23" s="14"/>
      <c r="AQ23" s="14"/>
      <c r="AR23" s="12"/>
      <c r="BE23" s="132"/>
    </row>
    <row r="24" spans="1:71" s="1" customFormat="1" ht="6.95" customHeight="1" x14ac:dyDescent="0.2"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2"/>
      <c r="BE24" s="132"/>
    </row>
    <row r="25" spans="1:71" s="1" customFormat="1" ht="6.95" customHeight="1" x14ac:dyDescent="0.2">
      <c r="B25" s="13"/>
      <c r="C25" s="14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14"/>
      <c r="AQ25" s="14"/>
      <c r="AR25" s="12"/>
      <c r="BE25" s="132"/>
    </row>
    <row r="26" spans="1:71" s="2" customFormat="1" ht="25.9" customHeight="1" x14ac:dyDescent="0.2">
      <c r="A26" s="24"/>
      <c r="B26" s="25"/>
      <c r="C26" s="26"/>
      <c r="D26" s="27" t="s">
        <v>29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40">
        <f>SUM(AG94)</f>
        <v>0</v>
      </c>
      <c r="AL26" s="141"/>
      <c r="AM26" s="141"/>
      <c r="AN26" s="141"/>
      <c r="AO26" s="141"/>
      <c r="AP26" s="26"/>
      <c r="AQ26" s="26"/>
      <c r="AR26" s="29"/>
      <c r="BE26" s="132"/>
    </row>
    <row r="27" spans="1:71" s="2" customFormat="1" ht="6.95" customHeight="1" x14ac:dyDescent="0.2">
      <c r="A27" s="24"/>
      <c r="B27" s="25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9"/>
      <c r="BE27" s="132"/>
    </row>
    <row r="28" spans="1:71" s="2" customFormat="1" ht="12.75" x14ac:dyDescent="0.2">
      <c r="A28" s="24"/>
      <c r="B28" s="25"/>
      <c r="C28" s="26"/>
      <c r="D28" s="26"/>
      <c r="E28" s="26"/>
      <c r="F28" s="26"/>
      <c r="G28" s="26"/>
      <c r="H28" s="26"/>
      <c r="I28" s="26"/>
      <c r="J28" s="26"/>
      <c r="K28" s="26"/>
      <c r="L28" s="142" t="s">
        <v>30</v>
      </c>
      <c r="M28" s="142"/>
      <c r="N28" s="142"/>
      <c r="O28" s="142"/>
      <c r="P28" s="142"/>
      <c r="Q28" s="26"/>
      <c r="R28" s="26"/>
      <c r="S28" s="26"/>
      <c r="T28" s="26"/>
      <c r="U28" s="26"/>
      <c r="V28" s="26"/>
      <c r="W28" s="142" t="s">
        <v>31</v>
      </c>
      <c r="X28" s="142"/>
      <c r="Y28" s="142"/>
      <c r="Z28" s="142"/>
      <c r="AA28" s="142"/>
      <c r="AB28" s="142"/>
      <c r="AC28" s="142"/>
      <c r="AD28" s="142"/>
      <c r="AE28" s="142"/>
      <c r="AF28" s="26"/>
      <c r="AG28" s="26"/>
      <c r="AH28" s="26"/>
      <c r="AI28" s="26"/>
      <c r="AJ28" s="26"/>
      <c r="AK28" s="142" t="s">
        <v>32</v>
      </c>
      <c r="AL28" s="142"/>
      <c r="AM28" s="142"/>
      <c r="AN28" s="142"/>
      <c r="AO28" s="142"/>
      <c r="AP28" s="26"/>
      <c r="AQ28" s="26"/>
      <c r="AR28" s="29"/>
      <c r="BE28" s="132"/>
    </row>
    <row r="29" spans="1:71" s="3" customFormat="1" ht="14.45" customHeight="1" x14ac:dyDescent="0.2">
      <c r="B29" s="30"/>
      <c r="C29" s="31"/>
      <c r="D29" s="21" t="s">
        <v>33</v>
      </c>
      <c r="E29" s="31"/>
      <c r="F29" s="21" t="s">
        <v>34</v>
      </c>
      <c r="G29" s="31"/>
      <c r="H29" s="31"/>
      <c r="I29" s="31"/>
      <c r="J29" s="31"/>
      <c r="K29" s="31"/>
      <c r="L29" s="125">
        <v>0.21</v>
      </c>
      <c r="M29" s="124"/>
      <c r="N29" s="124"/>
      <c r="O29" s="124"/>
      <c r="P29" s="124"/>
      <c r="Q29" s="31"/>
      <c r="R29" s="31"/>
      <c r="S29" s="31"/>
      <c r="T29" s="31"/>
      <c r="U29" s="31"/>
      <c r="V29" s="31"/>
      <c r="W29" s="123">
        <f>SUM(AK26)</f>
        <v>0</v>
      </c>
      <c r="X29" s="124"/>
      <c r="Y29" s="124"/>
      <c r="Z29" s="124"/>
      <c r="AA29" s="124"/>
      <c r="AB29" s="124"/>
      <c r="AC29" s="124"/>
      <c r="AD29" s="124"/>
      <c r="AE29" s="124"/>
      <c r="AF29" s="31"/>
      <c r="AG29" s="31"/>
      <c r="AH29" s="31"/>
      <c r="AI29" s="31"/>
      <c r="AJ29" s="31"/>
      <c r="AK29" s="123">
        <f>SUM(W29*0.21)</f>
        <v>0</v>
      </c>
      <c r="AL29" s="124"/>
      <c r="AM29" s="124"/>
      <c r="AN29" s="124"/>
      <c r="AO29" s="124"/>
      <c r="AP29" s="31"/>
      <c r="AQ29" s="31"/>
      <c r="AR29" s="32"/>
      <c r="BE29" s="133"/>
    </row>
    <row r="30" spans="1:71" s="3" customFormat="1" ht="14.45" customHeight="1" x14ac:dyDescent="0.2">
      <c r="B30" s="30"/>
      <c r="C30" s="31"/>
      <c r="D30" s="31"/>
      <c r="E30" s="31"/>
      <c r="F30" s="21" t="s">
        <v>35</v>
      </c>
      <c r="G30" s="31"/>
      <c r="H30" s="31"/>
      <c r="I30" s="31"/>
      <c r="J30" s="31"/>
      <c r="K30" s="31"/>
      <c r="L30" s="125">
        <v>0.12</v>
      </c>
      <c r="M30" s="124"/>
      <c r="N30" s="124"/>
      <c r="O30" s="124"/>
      <c r="P30" s="124"/>
      <c r="Q30" s="31"/>
      <c r="R30" s="31"/>
      <c r="S30" s="31"/>
      <c r="T30" s="31"/>
      <c r="U30" s="31"/>
      <c r="V30" s="31"/>
      <c r="W30" s="123"/>
      <c r="X30" s="124"/>
      <c r="Y30" s="124"/>
      <c r="Z30" s="124"/>
      <c r="AA30" s="124"/>
      <c r="AB30" s="124"/>
      <c r="AC30" s="124"/>
      <c r="AD30" s="124"/>
      <c r="AE30" s="124"/>
      <c r="AF30" s="31"/>
      <c r="AG30" s="31"/>
      <c r="AH30" s="31"/>
      <c r="AI30" s="31"/>
      <c r="AJ30" s="31"/>
      <c r="AK30" s="123"/>
      <c r="AL30" s="124"/>
      <c r="AM30" s="124"/>
      <c r="AN30" s="124"/>
      <c r="AO30" s="124"/>
      <c r="AP30" s="31"/>
      <c r="AQ30" s="31"/>
      <c r="AR30" s="32"/>
      <c r="BE30" s="133"/>
    </row>
    <row r="31" spans="1:71" s="3" customFormat="1" ht="14.45" hidden="1" customHeight="1" x14ac:dyDescent="0.2">
      <c r="B31" s="30"/>
      <c r="C31" s="31"/>
      <c r="D31" s="31"/>
      <c r="E31" s="31"/>
      <c r="F31" s="21" t="s">
        <v>36</v>
      </c>
      <c r="G31" s="31"/>
      <c r="H31" s="31"/>
      <c r="I31" s="31"/>
      <c r="J31" s="31"/>
      <c r="K31" s="31"/>
      <c r="L31" s="125">
        <v>0.21</v>
      </c>
      <c r="M31" s="124"/>
      <c r="N31" s="124"/>
      <c r="O31" s="124"/>
      <c r="P31" s="124"/>
      <c r="Q31" s="31"/>
      <c r="R31" s="31"/>
      <c r="S31" s="31"/>
      <c r="T31" s="31"/>
      <c r="U31" s="31"/>
      <c r="V31" s="31"/>
      <c r="W31" s="123" t="e">
        <f>ROUND(BB94, 2)</f>
        <v>#REF!</v>
      </c>
      <c r="X31" s="124"/>
      <c r="Y31" s="124"/>
      <c r="Z31" s="124"/>
      <c r="AA31" s="124"/>
      <c r="AB31" s="124"/>
      <c r="AC31" s="124"/>
      <c r="AD31" s="124"/>
      <c r="AE31" s="124"/>
      <c r="AF31" s="31"/>
      <c r="AG31" s="31"/>
      <c r="AH31" s="31"/>
      <c r="AI31" s="31"/>
      <c r="AJ31" s="31"/>
      <c r="AK31" s="123">
        <v>0</v>
      </c>
      <c r="AL31" s="124"/>
      <c r="AM31" s="124"/>
      <c r="AN31" s="124"/>
      <c r="AO31" s="124"/>
      <c r="AP31" s="31"/>
      <c r="AQ31" s="31"/>
      <c r="AR31" s="32"/>
      <c r="BE31" s="133"/>
    </row>
    <row r="32" spans="1:71" s="3" customFormat="1" ht="14.45" hidden="1" customHeight="1" x14ac:dyDescent="0.2">
      <c r="B32" s="30"/>
      <c r="C32" s="31"/>
      <c r="D32" s="31"/>
      <c r="E32" s="31"/>
      <c r="F32" s="21" t="s">
        <v>37</v>
      </c>
      <c r="G32" s="31"/>
      <c r="H32" s="31"/>
      <c r="I32" s="31"/>
      <c r="J32" s="31"/>
      <c r="K32" s="31"/>
      <c r="L32" s="125">
        <v>0.12</v>
      </c>
      <c r="M32" s="124"/>
      <c r="N32" s="124"/>
      <c r="O32" s="124"/>
      <c r="P32" s="124"/>
      <c r="Q32" s="31"/>
      <c r="R32" s="31"/>
      <c r="S32" s="31"/>
      <c r="T32" s="31"/>
      <c r="U32" s="31"/>
      <c r="V32" s="31"/>
      <c r="W32" s="123" t="e">
        <f>ROUND(BC94, 2)</f>
        <v>#REF!</v>
      </c>
      <c r="X32" s="124"/>
      <c r="Y32" s="124"/>
      <c r="Z32" s="124"/>
      <c r="AA32" s="124"/>
      <c r="AB32" s="124"/>
      <c r="AC32" s="124"/>
      <c r="AD32" s="124"/>
      <c r="AE32" s="124"/>
      <c r="AF32" s="31"/>
      <c r="AG32" s="31"/>
      <c r="AH32" s="31"/>
      <c r="AI32" s="31"/>
      <c r="AJ32" s="31"/>
      <c r="AK32" s="123">
        <v>0</v>
      </c>
      <c r="AL32" s="124"/>
      <c r="AM32" s="124"/>
      <c r="AN32" s="124"/>
      <c r="AO32" s="124"/>
      <c r="AP32" s="31"/>
      <c r="AQ32" s="31"/>
      <c r="AR32" s="32"/>
      <c r="BE32" s="133"/>
    </row>
    <row r="33" spans="1:57" s="3" customFormat="1" ht="14.45" hidden="1" customHeight="1" x14ac:dyDescent="0.2">
      <c r="B33" s="30"/>
      <c r="C33" s="31"/>
      <c r="D33" s="31"/>
      <c r="E33" s="31"/>
      <c r="F33" s="21" t="s">
        <v>38</v>
      </c>
      <c r="G33" s="31"/>
      <c r="H33" s="31"/>
      <c r="I33" s="31"/>
      <c r="J33" s="31"/>
      <c r="K33" s="31"/>
      <c r="L33" s="125">
        <v>0</v>
      </c>
      <c r="M33" s="124"/>
      <c r="N33" s="124"/>
      <c r="O33" s="124"/>
      <c r="P33" s="124"/>
      <c r="Q33" s="31"/>
      <c r="R33" s="31"/>
      <c r="S33" s="31"/>
      <c r="T33" s="31"/>
      <c r="U33" s="31"/>
      <c r="V33" s="31"/>
      <c r="W33" s="123" t="e">
        <f>ROUND(BD94, 2)</f>
        <v>#REF!</v>
      </c>
      <c r="X33" s="124"/>
      <c r="Y33" s="124"/>
      <c r="Z33" s="124"/>
      <c r="AA33" s="124"/>
      <c r="AB33" s="124"/>
      <c r="AC33" s="124"/>
      <c r="AD33" s="124"/>
      <c r="AE33" s="124"/>
      <c r="AF33" s="31"/>
      <c r="AG33" s="31"/>
      <c r="AH33" s="31"/>
      <c r="AI33" s="31"/>
      <c r="AJ33" s="31"/>
      <c r="AK33" s="123">
        <v>0</v>
      </c>
      <c r="AL33" s="124"/>
      <c r="AM33" s="124"/>
      <c r="AN33" s="124"/>
      <c r="AO33" s="124"/>
      <c r="AP33" s="31"/>
      <c r="AQ33" s="31"/>
      <c r="AR33" s="32"/>
      <c r="BE33" s="133"/>
    </row>
    <row r="34" spans="1:57" s="2" customFormat="1" ht="6.95" customHeight="1" x14ac:dyDescent="0.2">
      <c r="A34" s="24"/>
      <c r="B34" s="25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9"/>
      <c r="BE34" s="132"/>
    </row>
    <row r="35" spans="1:57" s="2" customFormat="1" ht="25.9" customHeight="1" x14ac:dyDescent="0.2">
      <c r="A35" s="24"/>
      <c r="B35" s="25"/>
      <c r="C35" s="33"/>
      <c r="D35" s="34" t="s">
        <v>39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40</v>
      </c>
      <c r="U35" s="35"/>
      <c r="V35" s="35"/>
      <c r="W35" s="35"/>
      <c r="X35" s="126" t="s">
        <v>41</v>
      </c>
      <c r="Y35" s="127"/>
      <c r="Z35" s="127"/>
      <c r="AA35" s="127"/>
      <c r="AB35" s="127"/>
      <c r="AC35" s="35"/>
      <c r="AD35" s="35"/>
      <c r="AE35" s="35"/>
      <c r="AF35" s="35"/>
      <c r="AG35" s="35"/>
      <c r="AH35" s="35"/>
      <c r="AI35" s="35"/>
      <c r="AJ35" s="35"/>
      <c r="AK35" s="128">
        <f>SUM(AK26+AK29)</f>
        <v>0</v>
      </c>
      <c r="AL35" s="129"/>
      <c r="AM35" s="129"/>
      <c r="AN35" s="129"/>
      <c r="AO35" s="130"/>
      <c r="AP35" s="33"/>
      <c r="AQ35" s="33"/>
      <c r="AR35" s="29"/>
      <c r="BE35" s="24"/>
    </row>
    <row r="36" spans="1:57" s="2" customFormat="1" ht="6.95" customHeight="1" x14ac:dyDescent="0.2">
      <c r="A36" s="24"/>
      <c r="B36" s="25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9"/>
      <c r="BE36" s="24"/>
    </row>
    <row r="37" spans="1:57" s="2" customFormat="1" ht="14.45" customHeight="1" x14ac:dyDescent="0.2">
      <c r="A37" s="24"/>
      <c r="B37" s="25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9"/>
      <c r="BE37" s="24"/>
    </row>
    <row r="38" spans="1:57" s="1" customFormat="1" ht="14.45" customHeight="1" x14ac:dyDescent="0.2">
      <c r="B38" s="13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2"/>
    </row>
    <row r="39" spans="1:57" s="1" customFormat="1" ht="14.45" customHeight="1" x14ac:dyDescent="0.2">
      <c r="B39" s="1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2"/>
    </row>
    <row r="40" spans="1:57" s="1" customFormat="1" ht="14.45" customHeight="1" x14ac:dyDescent="0.2">
      <c r="B40" s="1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2"/>
    </row>
    <row r="41" spans="1:57" s="1" customFormat="1" ht="14.45" customHeight="1" x14ac:dyDescent="0.2">
      <c r="B41" s="1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2"/>
    </row>
    <row r="42" spans="1:57" s="1" customFormat="1" ht="14.45" customHeight="1" x14ac:dyDescent="0.2">
      <c r="B42" s="1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2"/>
    </row>
    <row r="43" spans="1:57" s="1" customFormat="1" ht="14.45" customHeight="1" x14ac:dyDescent="0.2">
      <c r="B43" s="1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2"/>
    </row>
    <row r="44" spans="1:57" s="1" customFormat="1" ht="14.45" customHeight="1" x14ac:dyDescent="0.2"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2"/>
    </row>
    <row r="45" spans="1:57" s="1" customFormat="1" ht="14.45" customHeight="1" x14ac:dyDescent="0.2"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2"/>
    </row>
    <row r="46" spans="1:57" s="1" customFormat="1" ht="14.45" customHeight="1" x14ac:dyDescent="0.2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2"/>
    </row>
    <row r="47" spans="1:57" s="1" customFormat="1" ht="14.45" customHeight="1" x14ac:dyDescent="0.2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2"/>
    </row>
    <row r="48" spans="1:57" s="1" customFormat="1" ht="14.45" customHeight="1" x14ac:dyDescent="0.2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2"/>
    </row>
    <row r="49" spans="1:57" s="2" customFormat="1" ht="14.45" customHeight="1" x14ac:dyDescent="0.2">
      <c r="B49" s="37"/>
      <c r="C49" s="38"/>
      <c r="D49" s="39" t="s">
        <v>42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43</v>
      </c>
      <c r="AI49" s="40"/>
      <c r="AJ49" s="40"/>
      <c r="AK49" s="40"/>
      <c r="AL49" s="40"/>
      <c r="AM49" s="40"/>
      <c r="AN49" s="40"/>
      <c r="AO49" s="40"/>
      <c r="AP49" s="38"/>
      <c r="AQ49" s="38"/>
      <c r="AR49" s="41"/>
    </row>
    <row r="50" spans="1:57" x14ac:dyDescent="0.2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2"/>
    </row>
    <row r="51" spans="1:57" x14ac:dyDescent="0.2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2"/>
    </row>
    <row r="52" spans="1:57" x14ac:dyDescent="0.2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2"/>
    </row>
    <row r="53" spans="1:57" x14ac:dyDescent="0.2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2"/>
    </row>
    <row r="54" spans="1:57" x14ac:dyDescent="0.2"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2"/>
    </row>
    <row r="55" spans="1:57" x14ac:dyDescent="0.2"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2"/>
    </row>
    <row r="56" spans="1:57" x14ac:dyDescent="0.2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2"/>
    </row>
    <row r="57" spans="1:57" x14ac:dyDescent="0.2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2"/>
    </row>
    <row r="58" spans="1:57" x14ac:dyDescent="0.2">
      <c r="B58" s="1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2"/>
    </row>
    <row r="59" spans="1:57" x14ac:dyDescent="0.2">
      <c r="B59" s="1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2"/>
    </row>
    <row r="60" spans="1:57" s="2" customFormat="1" ht="12.75" x14ac:dyDescent="0.2">
      <c r="A60" s="24"/>
      <c r="B60" s="25"/>
      <c r="C60" s="26"/>
      <c r="D60" s="42" t="s">
        <v>44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42" t="s">
        <v>45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42" t="s">
        <v>44</v>
      </c>
      <c r="AI60" s="28"/>
      <c r="AJ60" s="28"/>
      <c r="AK60" s="28"/>
      <c r="AL60" s="28"/>
      <c r="AM60" s="42" t="s">
        <v>45</v>
      </c>
      <c r="AN60" s="28"/>
      <c r="AO60" s="28"/>
      <c r="AP60" s="26"/>
      <c r="AQ60" s="26"/>
      <c r="AR60" s="29"/>
      <c r="BE60" s="24"/>
    </row>
    <row r="61" spans="1:57" x14ac:dyDescent="0.2">
      <c r="B61" s="1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2"/>
    </row>
    <row r="62" spans="1:57" x14ac:dyDescent="0.2">
      <c r="B62" s="1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2"/>
    </row>
    <row r="63" spans="1:57" x14ac:dyDescent="0.2">
      <c r="B63" s="13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2"/>
    </row>
    <row r="64" spans="1:57" s="2" customFormat="1" ht="12.75" x14ac:dyDescent="0.2">
      <c r="A64" s="24"/>
      <c r="B64" s="25"/>
      <c r="C64" s="26"/>
      <c r="D64" s="39" t="s">
        <v>46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39" t="s">
        <v>47</v>
      </c>
      <c r="AI64" s="43"/>
      <c r="AJ64" s="43"/>
      <c r="AK64" s="43"/>
      <c r="AL64" s="43"/>
      <c r="AM64" s="43"/>
      <c r="AN64" s="43"/>
      <c r="AO64" s="43"/>
      <c r="AP64" s="26"/>
      <c r="AQ64" s="26"/>
      <c r="AR64" s="29"/>
      <c r="BE64" s="24"/>
    </row>
    <row r="65" spans="1:57" x14ac:dyDescent="0.2">
      <c r="B65" s="13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2"/>
    </row>
    <row r="66" spans="1:57" x14ac:dyDescent="0.2">
      <c r="B66" s="13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2"/>
    </row>
    <row r="67" spans="1:57" x14ac:dyDescent="0.2">
      <c r="B67" s="13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2"/>
    </row>
    <row r="68" spans="1:57" x14ac:dyDescent="0.2">
      <c r="B68" s="13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2"/>
    </row>
    <row r="69" spans="1:57" x14ac:dyDescent="0.2">
      <c r="B69" s="13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2"/>
    </row>
    <row r="70" spans="1:57" x14ac:dyDescent="0.2">
      <c r="B70" s="13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2"/>
    </row>
    <row r="71" spans="1:57" x14ac:dyDescent="0.2">
      <c r="B71" s="13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2"/>
    </row>
    <row r="72" spans="1:57" x14ac:dyDescent="0.2"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2"/>
    </row>
    <row r="73" spans="1:57" x14ac:dyDescent="0.2">
      <c r="B73" s="13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2"/>
    </row>
    <row r="74" spans="1:57" x14ac:dyDescent="0.2"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2"/>
    </row>
    <row r="75" spans="1:57" s="2" customFormat="1" ht="12.75" x14ac:dyDescent="0.2">
      <c r="A75" s="24"/>
      <c r="B75" s="25"/>
      <c r="C75" s="26"/>
      <c r="D75" s="42" t="s">
        <v>44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42" t="s">
        <v>45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42" t="s">
        <v>44</v>
      </c>
      <c r="AI75" s="28"/>
      <c r="AJ75" s="28"/>
      <c r="AK75" s="28"/>
      <c r="AL75" s="28"/>
      <c r="AM75" s="42" t="s">
        <v>45</v>
      </c>
      <c r="AN75" s="28"/>
      <c r="AO75" s="28"/>
      <c r="AP75" s="26"/>
      <c r="AQ75" s="26"/>
      <c r="AR75" s="29"/>
      <c r="BE75" s="24"/>
    </row>
    <row r="76" spans="1:57" s="2" customFormat="1" x14ac:dyDescent="0.2">
      <c r="A76" s="24"/>
      <c r="B76" s="25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9"/>
      <c r="BE76" s="24"/>
    </row>
    <row r="77" spans="1:57" s="2" customFormat="1" ht="6.95" customHeight="1" x14ac:dyDescent="0.2">
      <c r="A77" s="24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9"/>
      <c r="BE77" s="24"/>
    </row>
    <row r="81" spans="1:91" s="2" customFormat="1" ht="6.95" customHeight="1" x14ac:dyDescent="0.2">
      <c r="A81" s="24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9"/>
      <c r="BE81" s="24"/>
    </row>
    <row r="82" spans="1:91" s="2" customFormat="1" ht="24.95" customHeight="1" x14ac:dyDescent="0.2">
      <c r="A82" s="24"/>
      <c r="B82" s="25"/>
      <c r="C82" s="15" t="s">
        <v>48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9"/>
      <c r="BE82" s="24"/>
    </row>
    <row r="83" spans="1:91" s="2" customFormat="1" ht="6.95" customHeight="1" x14ac:dyDescent="0.2">
      <c r="A83" s="24"/>
      <c r="B83" s="25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9"/>
      <c r="BE83" s="24"/>
    </row>
    <row r="84" spans="1:91" s="4" customFormat="1" ht="12" customHeight="1" x14ac:dyDescent="0.2">
      <c r="B84" s="48"/>
      <c r="C84" s="21" t="s">
        <v>12</v>
      </c>
      <c r="D84" s="49"/>
      <c r="E84" s="49"/>
      <c r="F84" s="49"/>
      <c r="G84" s="49"/>
      <c r="H84" s="49"/>
      <c r="I84" s="49"/>
      <c r="J84" s="49"/>
      <c r="K84" s="49"/>
      <c r="L84" s="99">
        <v>2025</v>
      </c>
      <c r="M84" s="99"/>
      <c r="N84" s="9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50"/>
    </row>
    <row r="85" spans="1:91" s="5" customFormat="1" ht="36.950000000000003" customHeight="1" x14ac:dyDescent="0.2">
      <c r="B85" s="51"/>
      <c r="C85" s="52" t="s">
        <v>13</v>
      </c>
      <c r="D85" s="53"/>
      <c r="E85" s="53"/>
      <c r="F85" s="53"/>
      <c r="G85" s="53"/>
      <c r="H85" s="53"/>
      <c r="I85" s="53"/>
      <c r="J85" s="53"/>
      <c r="K85" s="53"/>
      <c r="L85" s="112" t="str">
        <f>K6</f>
        <v>Dostavba zkušebny a skladu Divadla S+H a Rekonstrukce rozvodů ZTI a ÚT v objektu Dejvická 38, Praha 6 - Bubeneč</v>
      </c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113"/>
      <c r="X85" s="113"/>
      <c r="Y85" s="113"/>
      <c r="Z85" s="113"/>
      <c r="AA85" s="113"/>
      <c r="AB85" s="113"/>
      <c r="AC85" s="113"/>
      <c r="AD85" s="113"/>
      <c r="AE85" s="113"/>
      <c r="AF85" s="113"/>
      <c r="AG85" s="113"/>
      <c r="AH85" s="113"/>
      <c r="AI85" s="113"/>
      <c r="AJ85" s="113"/>
      <c r="AK85" s="53"/>
      <c r="AL85" s="53"/>
      <c r="AM85" s="53"/>
      <c r="AN85" s="53"/>
      <c r="AO85" s="53"/>
      <c r="AP85" s="53"/>
      <c r="AQ85" s="53"/>
      <c r="AR85" s="54"/>
    </row>
    <row r="86" spans="1:91" s="2" customFormat="1" ht="6.95" customHeight="1" x14ac:dyDescent="0.2">
      <c r="A86" s="24"/>
      <c r="B86" s="25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9"/>
      <c r="BE86" s="24"/>
    </row>
    <row r="87" spans="1:91" s="2" customFormat="1" ht="12" customHeight="1" x14ac:dyDescent="0.2">
      <c r="A87" s="24"/>
      <c r="B87" s="25"/>
      <c r="C87" s="21" t="s">
        <v>16</v>
      </c>
      <c r="D87" s="26"/>
      <c r="E87" s="26"/>
      <c r="F87" s="26"/>
      <c r="G87" s="26"/>
      <c r="H87" s="26"/>
      <c r="I87" s="26"/>
      <c r="J87" s="26"/>
      <c r="K87" s="26"/>
      <c r="L87" s="55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1" t="s">
        <v>18</v>
      </c>
      <c r="AJ87" s="26"/>
      <c r="AK87" s="26"/>
      <c r="AL87" s="26"/>
      <c r="AM87" s="114">
        <f>IF(AN8= "","",AN8)</f>
        <v>45782</v>
      </c>
      <c r="AN87" s="114"/>
      <c r="AO87" s="26"/>
      <c r="AP87" s="26"/>
      <c r="AQ87" s="26"/>
      <c r="AR87" s="29"/>
      <c r="BE87" s="24"/>
    </row>
    <row r="88" spans="1:91" s="2" customFormat="1" ht="6.95" customHeight="1" x14ac:dyDescent="0.2">
      <c r="A88" s="24"/>
      <c r="B88" s="25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9"/>
      <c r="BE88" s="24"/>
    </row>
    <row r="89" spans="1:91" s="2" customFormat="1" ht="15.2" customHeight="1" x14ac:dyDescent="0.2">
      <c r="A89" s="24"/>
      <c r="B89" s="25"/>
      <c r="C89" s="21" t="s">
        <v>19</v>
      </c>
      <c r="D89" s="26"/>
      <c r="E89" s="26"/>
      <c r="F89" s="26"/>
      <c r="G89" s="26"/>
      <c r="H89" s="26"/>
      <c r="I89" s="26"/>
      <c r="J89" s="26"/>
      <c r="K89" s="26"/>
      <c r="L89" s="49" t="str">
        <f>IF(E11= "","",E11)</f>
        <v>Městská část Praha 6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1" t="s">
        <v>24</v>
      </c>
      <c r="AJ89" s="26"/>
      <c r="AK89" s="26"/>
      <c r="AL89" s="26"/>
      <c r="AM89" s="115" t="str">
        <f>IF(E17="","",E17)</f>
        <v/>
      </c>
      <c r="AN89" s="116"/>
      <c r="AO89" s="116"/>
      <c r="AP89" s="116"/>
      <c r="AQ89" s="26"/>
      <c r="AR89" s="29"/>
      <c r="AS89" s="117" t="s">
        <v>49</v>
      </c>
      <c r="AT89" s="118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4"/>
    </row>
    <row r="90" spans="1:91" s="2" customFormat="1" ht="15.2" customHeight="1" x14ac:dyDescent="0.2">
      <c r="A90" s="24"/>
      <c r="B90" s="25"/>
      <c r="C90" s="21" t="s">
        <v>22</v>
      </c>
      <c r="D90" s="26"/>
      <c r="E90" s="26"/>
      <c r="F90" s="26"/>
      <c r="G90" s="26"/>
      <c r="H90" s="26"/>
      <c r="I90" s="26"/>
      <c r="J90" s="26"/>
      <c r="K90" s="26"/>
      <c r="L90" s="49" t="str">
        <f>IF(E14= "Vyplň údaj","",E14)</f>
        <v/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1" t="s">
        <v>25</v>
      </c>
      <c r="AJ90" s="26"/>
      <c r="AK90" s="26"/>
      <c r="AL90" s="26"/>
      <c r="AM90" s="115" t="str">
        <f>IF(E20="","",E20)</f>
        <v>Simona Králová</v>
      </c>
      <c r="AN90" s="116"/>
      <c r="AO90" s="116"/>
      <c r="AP90" s="116"/>
      <c r="AQ90" s="26"/>
      <c r="AR90" s="29"/>
      <c r="AS90" s="119"/>
      <c r="AT90" s="120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4"/>
    </row>
    <row r="91" spans="1:91" s="2" customFormat="1" ht="10.9" customHeight="1" x14ac:dyDescent="0.2">
      <c r="A91" s="24"/>
      <c r="B91" s="25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9"/>
      <c r="AS91" s="121"/>
      <c r="AT91" s="122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4"/>
    </row>
    <row r="92" spans="1:91" s="2" customFormat="1" ht="29.25" customHeight="1" x14ac:dyDescent="0.2">
      <c r="A92" s="24"/>
      <c r="B92" s="25"/>
      <c r="C92" s="107" t="s">
        <v>50</v>
      </c>
      <c r="D92" s="108"/>
      <c r="E92" s="108"/>
      <c r="F92" s="108"/>
      <c r="G92" s="108"/>
      <c r="H92" s="62"/>
      <c r="I92" s="109" t="s">
        <v>51</v>
      </c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  <c r="W92" s="108"/>
      <c r="X92" s="108"/>
      <c r="Y92" s="108"/>
      <c r="Z92" s="108"/>
      <c r="AA92" s="108"/>
      <c r="AB92" s="108"/>
      <c r="AC92" s="108"/>
      <c r="AD92" s="108"/>
      <c r="AE92" s="108"/>
      <c r="AF92" s="108"/>
      <c r="AG92" s="110" t="s">
        <v>52</v>
      </c>
      <c r="AH92" s="108"/>
      <c r="AI92" s="108"/>
      <c r="AJ92" s="108"/>
      <c r="AK92" s="108"/>
      <c r="AL92" s="108"/>
      <c r="AM92" s="108"/>
      <c r="AN92" s="109" t="s">
        <v>53</v>
      </c>
      <c r="AO92" s="108"/>
      <c r="AP92" s="111"/>
      <c r="AQ92" s="63" t="s">
        <v>54</v>
      </c>
      <c r="AR92" s="29"/>
      <c r="AS92" s="64" t="s">
        <v>55</v>
      </c>
      <c r="AT92" s="65" t="s">
        <v>56</v>
      </c>
      <c r="AU92" s="65" t="s">
        <v>57</v>
      </c>
      <c r="AV92" s="65" t="s">
        <v>58</v>
      </c>
      <c r="AW92" s="65" t="s">
        <v>59</v>
      </c>
      <c r="AX92" s="65" t="s">
        <v>60</v>
      </c>
      <c r="AY92" s="65" t="s">
        <v>61</v>
      </c>
      <c r="AZ92" s="65" t="s">
        <v>62</v>
      </c>
      <c r="BA92" s="65" t="s">
        <v>63</v>
      </c>
      <c r="BB92" s="65" t="s">
        <v>64</v>
      </c>
      <c r="BC92" s="65" t="s">
        <v>65</v>
      </c>
      <c r="BD92" s="66" t="s">
        <v>66</v>
      </c>
      <c r="BE92" s="24"/>
    </row>
    <row r="93" spans="1:91" s="2" customFormat="1" ht="10.9" customHeight="1" x14ac:dyDescent="0.2">
      <c r="A93" s="24"/>
      <c r="B93" s="25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9"/>
      <c r="AS93" s="67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9"/>
      <c r="BE93" s="24"/>
    </row>
    <row r="94" spans="1:91" s="6" customFormat="1" ht="32.450000000000003" customHeight="1" x14ac:dyDescent="0.2">
      <c r="B94" s="70"/>
      <c r="C94" s="71" t="s">
        <v>67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105">
        <f>SUM(AG95+AG96)</f>
        <v>0</v>
      </c>
      <c r="AH94" s="105"/>
      <c r="AI94" s="105"/>
      <c r="AJ94" s="105"/>
      <c r="AK94" s="105"/>
      <c r="AL94" s="105"/>
      <c r="AM94" s="105"/>
      <c r="AN94" s="106">
        <f>SUM(AG94*1.21)</f>
        <v>0</v>
      </c>
      <c r="AO94" s="106"/>
      <c r="AP94" s="106"/>
      <c r="AQ94" s="73" t="s">
        <v>1</v>
      </c>
      <c r="AR94" s="74"/>
      <c r="AS94" s="75">
        <f>ROUND(SUM(AS95:AS96),2)</f>
        <v>0</v>
      </c>
      <c r="AT94" s="76" t="e">
        <f>ROUND(SUM(AV94:AW94),2)</f>
        <v>#REF!</v>
      </c>
      <c r="AU94" s="77" t="e">
        <f>ROUND(SUM(AU95:AU96),5)</f>
        <v>#REF!</v>
      </c>
      <c r="AV94" s="76" t="e">
        <f>ROUND(AZ94*L29,2)</f>
        <v>#REF!</v>
      </c>
      <c r="AW94" s="76" t="e">
        <f>ROUND(BA94*L30,2)</f>
        <v>#REF!</v>
      </c>
      <c r="AX94" s="76" t="e">
        <f>ROUND(BB94*L29,2)</f>
        <v>#REF!</v>
      </c>
      <c r="AY94" s="76" t="e">
        <f>ROUND(BC94*L30,2)</f>
        <v>#REF!</v>
      </c>
      <c r="AZ94" s="76" t="e">
        <f>ROUND(SUM(AZ95:AZ96),2)</f>
        <v>#REF!</v>
      </c>
      <c r="BA94" s="76" t="e">
        <f>ROUND(SUM(BA95:BA96),2)</f>
        <v>#REF!</v>
      </c>
      <c r="BB94" s="76" t="e">
        <f>ROUND(SUM(BB95:BB96),2)</f>
        <v>#REF!</v>
      </c>
      <c r="BC94" s="76" t="e">
        <f>ROUND(SUM(BC95:BC96),2)</f>
        <v>#REF!</v>
      </c>
      <c r="BD94" s="78" t="e">
        <f>ROUND(SUM(BD95:BD96),2)</f>
        <v>#REF!</v>
      </c>
      <c r="BS94" s="79" t="s">
        <v>68</v>
      </c>
      <c r="BT94" s="79" t="s">
        <v>69</v>
      </c>
      <c r="BU94" s="80" t="s">
        <v>70</v>
      </c>
      <c r="BV94" s="79" t="s">
        <v>71</v>
      </c>
      <c r="BW94" s="79" t="s">
        <v>5</v>
      </c>
      <c r="BX94" s="79" t="s">
        <v>72</v>
      </c>
      <c r="CL94" s="79" t="s">
        <v>1</v>
      </c>
    </row>
    <row r="95" spans="1:91" s="7" customFormat="1" ht="16.5" customHeight="1" x14ac:dyDescent="0.2">
      <c r="A95" s="81" t="s">
        <v>73</v>
      </c>
      <c r="B95" s="82"/>
      <c r="C95" s="83"/>
      <c r="D95" s="104">
        <v>1</v>
      </c>
      <c r="E95" s="104"/>
      <c r="F95" s="104"/>
      <c r="G95" s="104"/>
      <c r="H95" s="104"/>
      <c r="I95" s="84"/>
      <c r="J95" s="104" t="s">
        <v>81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2"/>
      <c r="AH95" s="103"/>
      <c r="AI95" s="103"/>
      <c r="AJ95" s="103"/>
      <c r="AK95" s="103"/>
      <c r="AL95" s="103"/>
      <c r="AM95" s="103"/>
      <c r="AN95" s="100">
        <f>SUM(AG95*1.21)</f>
        <v>0</v>
      </c>
      <c r="AO95" s="101"/>
      <c r="AP95" s="101"/>
      <c r="AQ95" s="85" t="s">
        <v>74</v>
      </c>
      <c r="AR95" s="86"/>
      <c r="AS95" s="87">
        <v>0</v>
      </c>
      <c r="AT95" s="88" t="e">
        <f>ROUND(SUM(AV95:AW95),2)</f>
        <v>#REF!</v>
      </c>
      <c r="AU95" s="89" t="e">
        <f>#REF!</f>
        <v>#REF!</v>
      </c>
      <c r="AV95" s="88" t="e">
        <f>#REF!</f>
        <v>#REF!</v>
      </c>
      <c r="AW95" s="88" t="e">
        <f>#REF!</f>
        <v>#REF!</v>
      </c>
      <c r="AX95" s="88" t="e">
        <f>#REF!</f>
        <v>#REF!</v>
      </c>
      <c r="AY95" s="88" t="e">
        <f>#REF!</f>
        <v>#REF!</v>
      </c>
      <c r="AZ95" s="88" t="e">
        <f>#REF!</f>
        <v>#REF!</v>
      </c>
      <c r="BA95" s="88" t="e">
        <f>#REF!</f>
        <v>#REF!</v>
      </c>
      <c r="BB95" s="88" t="e">
        <f>#REF!</f>
        <v>#REF!</v>
      </c>
      <c r="BC95" s="88" t="e">
        <f>#REF!</f>
        <v>#REF!</v>
      </c>
      <c r="BD95" s="90" t="e">
        <f>#REF!</f>
        <v>#REF!</v>
      </c>
      <c r="BT95" s="91" t="s">
        <v>75</v>
      </c>
      <c r="BV95" s="91" t="s">
        <v>71</v>
      </c>
      <c r="BW95" s="91" t="s">
        <v>76</v>
      </c>
      <c r="BX95" s="91" t="s">
        <v>5</v>
      </c>
      <c r="CL95" s="91" t="s">
        <v>1</v>
      </c>
      <c r="CM95" s="91" t="s">
        <v>77</v>
      </c>
    </row>
    <row r="96" spans="1:91" s="7" customFormat="1" ht="32.25" customHeight="1" x14ac:dyDescent="0.2">
      <c r="A96" s="81" t="s">
        <v>73</v>
      </c>
      <c r="B96" s="82"/>
      <c r="C96" s="83"/>
      <c r="D96" s="104">
        <v>2</v>
      </c>
      <c r="E96" s="104"/>
      <c r="F96" s="104"/>
      <c r="G96" s="104"/>
      <c r="H96" s="104"/>
      <c r="I96" s="84"/>
      <c r="J96" s="104" t="s">
        <v>82</v>
      </c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2"/>
      <c r="AH96" s="103"/>
      <c r="AI96" s="103"/>
      <c r="AJ96" s="103"/>
      <c r="AK96" s="103"/>
      <c r="AL96" s="103"/>
      <c r="AM96" s="103"/>
      <c r="AN96" s="100">
        <f>SUM(AG96*1.21)</f>
        <v>0</v>
      </c>
      <c r="AO96" s="101"/>
      <c r="AP96" s="101"/>
      <c r="AQ96" s="85" t="s">
        <v>74</v>
      </c>
      <c r="AR96" s="86"/>
      <c r="AS96" s="92">
        <v>0</v>
      </c>
      <c r="AT96" s="93" t="e">
        <f>ROUND(SUM(AV96:AW96),2)</f>
        <v>#REF!</v>
      </c>
      <c r="AU96" s="94" t="e">
        <f>#REF!</f>
        <v>#REF!</v>
      </c>
      <c r="AV96" s="93" t="e">
        <f>#REF!</f>
        <v>#REF!</v>
      </c>
      <c r="AW96" s="93" t="e">
        <f>#REF!</f>
        <v>#REF!</v>
      </c>
      <c r="AX96" s="93" t="e">
        <f>#REF!</f>
        <v>#REF!</v>
      </c>
      <c r="AY96" s="93" t="e">
        <f>#REF!</f>
        <v>#REF!</v>
      </c>
      <c r="AZ96" s="93" t="e">
        <f>#REF!</f>
        <v>#REF!</v>
      </c>
      <c r="BA96" s="93" t="e">
        <f>#REF!</f>
        <v>#REF!</v>
      </c>
      <c r="BB96" s="93" t="e">
        <f>#REF!</f>
        <v>#REF!</v>
      </c>
      <c r="BC96" s="93" t="e">
        <f>#REF!</f>
        <v>#REF!</v>
      </c>
      <c r="BD96" s="95" t="e">
        <f>#REF!</f>
        <v>#REF!</v>
      </c>
      <c r="BT96" s="91" t="s">
        <v>75</v>
      </c>
      <c r="BV96" s="91" t="s">
        <v>71</v>
      </c>
      <c r="BW96" s="91" t="s">
        <v>78</v>
      </c>
      <c r="BX96" s="91" t="s">
        <v>5</v>
      </c>
      <c r="CL96" s="91" t="s">
        <v>1</v>
      </c>
      <c r="CM96" s="91" t="s">
        <v>77</v>
      </c>
    </row>
    <row r="97" spans="1:57" s="2" customFormat="1" ht="30" customHeight="1" x14ac:dyDescent="0.2">
      <c r="A97" s="24"/>
      <c r="B97" s="25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9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</row>
    <row r="98" spans="1:57" s="2" customFormat="1" ht="6.95" customHeight="1" x14ac:dyDescent="0.2">
      <c r="A98" s="24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29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</row>
  </sheetData>
  <sheetProtection algorithmName="SHA-512" hashValue="qbgLNhlcvp4a5EqRVG0/DadpPz9Yk136k1gZQpZX6rmPU6EaEzSAO3la+0XeWLGC7gVBeKEvhteVa0NmEAagLw==" saltValue="Wb7iMKjEMFOdRpZ7GgYUQQ==" spinCount="100000" sheet="1" formatColumns="0" formatRows="0"/>
  <mergeCells count="47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AR2:BE2"/>
    <mergeCell ref="L84:N84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</mergeCells>
  <hyperlinks>
    <hyperlink ref="A95" location="'01 - Oprava oplocení před...'!C2" display="/"/>
    <hyperlink ref="A96" location="'02 - Oprava oplocení zadn...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Krycí list stavby</vt:lpstr>
      <vt:lpstr>'Krycí list stavby'!Názvy_tisku</vt:lpstr>
      <vt:lpstr>'Krycí list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Králová</dc:creator>
  <cp:lastModifiedBy>Simona Králová</cp:lastModifiedBy>
  <dcterms:created xsi:type="dcterms:W3CDTF">2025-05-05T13:51:43Z</dcterms:created>
  <dcterms:modified xsi:type="dcterms:W3CDTF">2025-05-06T07:37:22Z</dcterms:modified>
</cp:coreProperties>
</file>