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/>
  <bookViews>
    <workbookView xWindow="64366" yWindow="3810" windowWidth="2400" windowHeight="5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'List1'!$A$1:$I$59</definedName>
  </definedNames>
  <calcPr calcId="181029"/>
</workbook>
</file>

<file path=xl/sharedStrings.xml><?xml version="1.0" encoding="utf-8"?>
<sst xmlns="http://schemas.openxmlformats.org/spreadsheetml/2006/main" count="93" uniqueCount="74">
  <si>
    <t>Ulice</t>
  </si>
  <si>
    <t>Výzdoba</t>
  </si>
  <si>
    <t>Čs. Armády</t>
  </si>
  <si>
    <t>Bělohorská</t>
  </si>
  <si>
    <t>Patočkova</t>
  </si>
  <si>
    <t>87x dekor</t>
  </si>
  <si>
    <t>Jugoslávských partyzánů</t>
  </si>
  <si>
    <t>71x dekor</t>
  </si>
  <si>
    <t>Vítězné nám.</t>
  </si>
  <si>
    <t>Dejvická</t>
  </si>
  <si>
    <t>42x dekor</t>
  </si>
  <si>
    <t>Letopočet se šipkou</t>
  </si>
  <si>
    <t>Wuchterlova</t>
  </si>
  <si>
    <t>24x strom</t>
  </si>
  <si>
    <t xml:space="preserve">Cena pronájmu 1 ks </t>
  </si>
  <si>
    <t>8x dekor</t>
  </si>
  <si>
    <t xml:space="preserve">Cena S DPH </t>
  </si>
  <si>
    <t xml:space="preserve">Na Petřinách </t>
  </si>
  <si>
    <t>Počet dekorů</t>
  </si>
  <si>
    <t xml:space="preserve">Vlastina </t>
  </si>
  <si>
    <t>3x dekor</t>
  </si>
  <si>
    <t>Počet metrů řetězů</t>
  </si>
  <si>
    <t>Dekory v majetku MČ P6</t>
  </si>
  <si>
    <t>Dekory  ( velikost 2 - 3m)</t>
  </si>
  <si>
    <t>Dekory (velikost 1,2 - 1,8 m)</t>
  </si>
  <si>
    <t>Počet 20m řetězů</t>
  </si>
  <si>
    <t>Počet stromů</t>
  </si>
  <si>
    <t>10x strom listnatý</t>
  </si>
  <si>
    <t>Kaštan - listnatý</t>
  </si>
  <si>
    <t>vánoční strom smrk</t>
  </si>
  <si>
    <t xml:space="preserve">Písecká brána </t>
  </si>
  <si>
    <t>4x listnatý strom</t>
  </si>
  <si>
    <t xml:space="preserve">2x listnatý strom </t>
  </si>
  <si>
    <t>V Středu</t>
  </si>
  <si>
    <t>Dekory (velikost do 1 m)</t>
  </si>
  <si>
    <t xml:space="preserve">pronájem ostatní dekorace </t>
  </si>
  <si>
    <t xml:space="preserve">Cena celkem </t>
  </si>
  <si>
    <t>Dejvická / Kyjevská</t>
  </si>
  <si>
    <t xml:space="preserve">Girlandy  mezi stožáry </t>
  </si>
  <si>
    <t>Pronájem stožárů od Magistrátu hl. m. Prahy</t>
  </si>
  <si>
    <t xml:space="preserve">jehličnatý vánoční strom </t>
  </si>
  <si>
    <t xml:space="preserve">1x vánoční strom </t>
  </si>
  <si>
    <t>MŠ Malý Břevnov</t>
  </si>
  <si>
    <t xml:space="preserve">Technická </t>
  </si>
  <si>
    <t xml:space="preserve">farmářské trhy </t>
  </si>
  <si>
    <t xml:space="preserve">světelné převěsy mezi stožáry </t>
  </si>
  <si>
    <t xml:space="preserve">9x listnaté stromy </t>
  </si>
  <si>
    <t>1x vánoční strom smrk</t>
  </si>
  <si>
    <t>2x strom listnatý</t>
  </si>
  <si>
    <t>Výchozí revize požadavek THMP  a zajištění administrativy</t>
  </si>
  <si>
    <t xml:space="preserve">Montáž, demontáž, spotřební materiál při montáži, uskladnění   včetně dispečinku po dobu provozu osvětlení   </t>
  </si>
  <si>
    <t xml:space="preserve">Šolínova  trhy </t>
  </si>
  <si>
    <t>Doba odstranění závad v hodinách (od nahlášení závady po odstranění)</t>
  </si>
  <si>
    <t xml:space="preserve">Doba montáže a demontáže ve dnech </t>
  </si>
  <si>
    <t>Spotřební materiál při montáži  - propojení ve stožáru + pojistky (26 nových stožárů Technická a Šolínova ulice )</t>
  </si>
  <si>
    <t xml:space="preserve">Spotřeba elektrické energie dle skutečné spotřeby </t>
  </si>
  <si>
    <t xml:space="preserve">Uskladnění </t>
  </si>
  <si>
    <t>Revize dekorace před a po demontáži a opravy dekorů v majetku Mč Prahy 6 + repase letopočtu</t>
  </si>
  <si>
    <t>Dědina</t>
  </si>
  <si>
    <t xml:space="preserve">3x vánoční strom </t>
  </si>
  <si>
    <t xml:space="preserve">Cena bez DPH za pronájem 1 ks </t>
  </si>
  <si>
    <t>Celkem cena v Kč bez DPH za pronájem</t>
  </si>
  <si>
    <t>Poplatek za uskladnění dekorů v majetku MČ P6 pro rok 2021</t>
  </si>
  <si>
    <t>Fotopoint 3D (průchozí světelná koule,  Anděl, apod.)</t>
  </si>
  <si>
    <t>Kalkulační Model - Cenová kalkulace pro účely hodnocení</t>
  </si>
  <si>
    <t>Průčelí kostela -krápníky v=1 m</t>
  </si>
  <si>
    <t>Villa Pellé</t>
  </si>
  <si>
    <t>1x jehličnatý strom před vilou</t>
  </si>
  <si>
    <t>Celkem   ks   a  cena bez a s DPH  mezisoučet 1</t>
  </si>
  <si>
    <t>Celkem mezisoučet 2</t>
  </si>
  <si>
    <t>NABÍDKOVÁ CENA  součet  (1 a 2)</t>
  </si>
  <si>
    <t xml:space="preserve">NABÍDKOVÁ CENA  CELKEM  Rok 2020/2021 </t>
  </si>
  <si>
    <t>Bude účtováno dle skutečných nákladů</t>
  </si>
  <si>
    <t>PŘEDPOKLÁDANÁ CENA CELKEM  ZA 4 ROKY  (2020 - 2023)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</si>
</sst>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[$-405]General"/>
    <numFmt numFmtId="166" formatCode="_-* #,##0.00\ [$Kč-405]_-;\-* #,##0.00\ [$Kč-405]_-;_-* &quot;-&quot;??\ [$Kč-405]_-;_-@_-"/>
    <numFmt numFmtId="167" formatCode="_-* #,##0\ [$Kč-405]_-;\-* #,##0\ [$Kč-405]_-;_-* &quot;-&quot;??\ [$Kč-405]_-;_-@_-"/>
    <numFmt numFmtId="168" formatCode="_-* #,##0\ &quot;Kč&quot;_-;\-* #,##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2" tint="-0.4999699890613556"/>
      <name val="Calibri"/>
      <family val="2"/>
      <scheme val="minor"/>
    </font>
    <font>
      <b/>
      <sz val="11"/>
      <color theme="2" tint="-0.499969989061355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>
      <alignment/>
      <protection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6" fillId="2" borderId="5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9" xfId="0" applyFont="1" applyBorder="1" applyAlignment="1">
      <alignment horizontal="left" indent="1"/>
    </xf>
    <xf numFmtId="0" fontId="17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3" fontId="17" fillId="0" borderId="9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4" fontId="9" fillId="0" borderId="12" xfId="0" applyNumberFormat="1" applyFont="1" applyFill="1" applyBorder="1" applyAlignment="1">
      <alignment vertical="center"/>
    </xf>
    <xf numFmtId="0" fontId="19" fillId="0" borderId="9" xfId="0" applyFont="1" applyBorder="1" applyAlignment="1">
      <alignment horizontal="left" wrapText="1" inden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8" fontId="0" fillId="0" borderId="0" xfId="0" applyNumberFormat="1" applyAlignment="1">
      <alignment vertical="center"/>
    </xf>
    <xf numFmtId="168" fontId="8" fillId="0" borderId="0" xfId="0" applyNumberFormat="1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8" fillId="4" borderId="13" xfId="0" applyFont="1" applyFill="1" applyBorder="1" applyAlignment="1">
      <alignment horizontal="center" vertical="center"/>
    </xf>
    <xf numFmtId="164" fontId="17" fillId="4" borderId="0" xfId="0" applyNumberFormat="1" applyFont="1" applyFill="1" applyAlignment="1">
      <alignment vertical="center"/>
    </xf>
    <xf numFmtId="0" fontId="0" fillId="4" borderId="15" xfId="0" applyFill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44" fontId="17" fillId="5" borderId="9" xfId="0" applyNumberFormat="1" applyFont="1" applyFill="1" applyBorder="1" applyAlignment="1">
      <alignment horizontal="left" indent="1"/>
    </xf>
    <xf numFmtId="44" fontId="17" fillId="0" borderId="9" xfId="0" applyNumberFormat="1" applyFont="1" applyBorder="1" applyAlignment="1">
      <alignment horizontal="left" indent="1"/>
    </xf>
    <xf numFmtId="0" fontId="21" fillId="5" borderId="18" xfId="0" applyFont="1" applyFill="1" applyBorder="1" applyAlignment="1">
      <alignment horizontal="center" vertical="center"/>
    </xf>
    <xf numFmtId="166" fontId="9" fillId="5" borderId="19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indent="1"/>
    </xf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44" fontId="19" fillId="5" borderId="9" xfId="0" applyNumberFormat="1" applyFont="1" applyFill="1" applyBorder="1" applyAlignment="1">
      <alignment horizontal="left" indent="1"/>
    </xf>
    <xf numFmtId="0" fontId="22" fillId="0" borderId="9" xfId="0" applyFont="1" applyBorder="1" applyAlignment="1">
      <alignment horizontal="center"/>
    </xf>
    <xf numFmtId="0" fontId="19" fillId="5" borderId="9" xfId="0" applyFont="1" applyFill="1" applyBorder="1" applyAlignment="1">
      <alignment horizontal="left" indent="1"/>
    </xf>
    <xf numFmtId="0" fontId="19" fillId="0" borderId="20" xfId="0" applyFont="1" applyBorder="1" applyAlignment="1">
      <alignment horizontal="center"/>
    </xf>
    <xf numFmtId="0" fontId="19" fillId="5" borderId="20" xfId="0" applyFont="1" applyFill="1" applyBorder="1" applyAlignment="1">
      <alignment horizontal="left" indent="1"/>
    </xf>
    <xf numFmtId="0" fontId="19" fillId="0" borderId="20" xfId="0" applyFont="1" applyBorder="1" applyAlignment="1">
      <alignment horizontal="left" indent="1"/>
    </xf>
    <xf numFmtId="0" fontId="19" fillId="0" borderId="20" xfId="0" applyFont="1" applyBorder="1" applyAlignment="1">
      <alignment horizontal="left" wrapText="1" indent="1"/>
    </xf>
    <xf numFmtId="0" fontId="22" fillId="0" borderId="21" xfId="0" applyFont="1" applyBorder="1" applyAlignment="1">
      <alignment horizontal="left" indent="1"/>
    </xf>
    <xf numFmtId="0" fontId="19" fillId="0" borderId="19" xfId="0" applyFont="1" applyBorder="1" applyAlignment="1">
      <alignment horizontal="left" wrapText="1" indent="1"/>
    </xf>
    <xf numFmtId="0" fontId="22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6" fontId="18" fillId="4" borderId="22" xfId="0" applyNumberFormat="1" applyFont="1" applyFill="1" applyBorder="1" applyAlignment="1">
      <alignment vertical="center"/>
    </xf>
    <xf numFmtId="167" fontId="17" fillId="0" borderId="2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9" fillId="4" borderId="16" xfId="0" applyFont="1" applyFill="1" applyBorder="1" applyAlignment="1">
      <alignment horizontal="left" indent="1"/>
    </xf>
    <xf numFmtId="0" fontId="22" fillId="0" borderId="20" xfId="0" applyFont="1" applyBorder="1" applyAlignment="1">
      <alignment horizontal="center"/>
    </xf>
    <xf numFmtId="44" fontId="19" fillId="5" borderId="20" xfId="0" applyNumberFormat="1" applyFont="1" applyFill="1" applyBorder="1" applyAlignment="1">
      <alignment horizontal="left" inden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6" fontId="9" fillId="0" borderId="18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/>
    </xf>
    <xf numFmtId="167" fontId="9" fillId="0" borderId="18" xfId="0" applyNumberFormat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44" fontId="9" fillId="0" borderId="18" xfId="0" applyNumberFormat="1" applyFont="1" applyFill="1" applyBorder="1" applyAlignment="1">
      <alignment vertical="center"/>
    </xf>
    <xf numFmtId="166" fontId="18" fillId="0" borderId="19" xfId="0" applyNumberFormat="1" applyFont="1" applyFill="1" applyBorder="1" applyAlignment="1">
      <alignment horizontal="center" vertical="center" wrapText="1"/>
    </xf>
    <xf numFmtId="167" fontId="9" fillId="0" borderId="21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view="pageBreakPreview" zoomScaleSheetLayoutView="100" workbookViewId="0" topLeftCell="C43">
      <selection activeCell="I56" sqref="I56"/>
    </sheetView>
  </sheetViews>
  <sheetFormatPr defaultColWidth="8.8515625" defaultRowHeight="15"/>
  <cols>
    <col min="1" max="1" width="19.421875" style="1" customWidth="1"/>
    <col min="2" max="2" width="30.421875" style="1" customWidth="1"/>
    <col min="3" max="3" width="15.00390625" style="1" customWidth="1"/>
    <col min="4" max="4" width="8.8515625" style="1" customWidth="1"/>
    <col min="5" max="5" width="7.28125" style="1" customWidth="1"/>
    <col min="6" max="6" width="11.140625" style="1" customWidth="1"/>
    <col min="7" max="7" width="14.00390625" style="1" customWidth="1"/>
    <col min="8" max="8" width="21.57421875" style="1" bestFit="1" customWidth="1"/>
    <col min="9" max="9" width="20.7109375" style="1" customWidth="1"/>
    <col min="10" max="10" width="13.7109375" style="1" customWidth="1"/>
    <col min="11" max="11" width="17.28125" style="1" customWidth="1"/>
    <col min="12" max="12" width="12.7109375" style="1" customWidth="1"/>
    <col min="13" max="16384" width="8.8515625" style="1" customWidth="1"/>
  </cols>
  <sheetData>
    <row r="1" spans="1:9" ht="27" thickBot="1">
      <c r="A1" s="107"/>
      <c r="B1" s="108"/>
      <c r="C1" s="108"/>
      <c r="D1" s="108"/>
      <c r="E1" s="108"/>
      <c r="F1" s="108"/>
      <c r="G1" s="108"/>
      <c r="H1" s="108"/>
      <c r="I1" s="108"/>
    </row>
    <row r="2" spans="1:9" ht="15.75">
      <c r="A2" s="2"/>
      <c r="B2" s="3"/>
      <c r="C2" s="19"/>
      <c r="D2" s="20"/>
      <c r="E2" s="3"/>
      <c r="F2" s="3"/>
      <c r="G2" s="3"/>
      <c r="H2" s="3"/>
      <c r="I2" s="4"/>
    </row>
    <row r="3" spans="1:9" ht="15.75">
      <c r="A3" s="11"/>
      <c r="B3" s="21"/>
      <c r="C3" s="22"/>
      <c r="D3" s="23"/>
      <c r="E3" s="5"/>
      <c r="F3" s="5"/>
      <c r="G3" s="5"/>
      <c r="H3" s="5"/>
      <c r="I3" s="6"/>
    </row>
    <row r="4" spans="1:9" ht="15">
      <c r="A4" s="12"/>
      <c r="B4" s="24"/>
      <c r="C4" s="22"/>
      <c r="D4" s="23"/>
      <c r="E4" s="7"/>
      <c r="F4" s="7"/>
      <c r="G4" s="7"/>
      <c r="H4" s="7"/>
      <c r="I4" s="8"/>
    </row>
    <row r="5" spans="1:9" ht="15.75" thickBot="1">
      <c r="A5" s="12"/>
      <c r="B5" s="24"/>
      <c r="C5" s="25"/>
      <c r="D5" s="23"/>
      <c r="E5" s="7"/>
      <c r="F5" s="7"/>
      <c r="G5" s="7"/>
      <c r="H5" s="7"/>
      <c r="I5" s="8"/>
    </row>
    <row r="6" spans="1:9" ht="15.75" thickBot="1">
      <c r="A6" s="12"/>
      <c r="B6" s="26"/>
      <c r="C6" s="25"/>
      <c r="D6" s="23"/>
      <c r="E6" s="7"/>
      <c r="F6" s="7"/>
      <c r="G6" s="7"/>
      <c r="H6" s="7"/>
      <c r="I6" s="8"/>
    </row>
    <row r="7" spans="1:9" ht="15.75" thickBot="1">
      <c r="A7" s="14"/>
      <c r="B7" s="26"/>
      <c r="C7" s="13"/>
      <c r="D7" s="18"/>
      <c r="E7" s="9"/>
      <c r="F7" s="9"/>
      <c r="G7" s="9"/>
      <c r="H7" s="9"/>
      <c r="I7" s="10"/>
    </row>
    <row r="8" spans="1:9" ht="20.1" customHeight="1">
      <c r="A8" s="17" t="s">
        <v>64</v>
      </c>
      <c r="B8" s="27"/>
      <c r="C8" s="27"/>
      <c r="D8" s="27"/>
      <c r="E8" s="27"/>
      <c r="F8" s="27"/>
      <c r="G8" s="27"/>
      <c r="H8" s="27"/>
      <c r="I8" s="27"/>
    </row>
    <row r="9" spans="1:9" ht="43.5" customHeight="1">
      <c r="A9" s="15" t="s">
        <v>0</v>
      </c>
      <c r="B9" s="15" t="s">
        <v>1</v>
      </c>
      <c r="C9" s="16" t="s">
        <v>21</v>
      </c>
      <c r="D9" s="16" t="s">
        <v>22</v>
      </c>
      <c r="E9" s="16" t="s">
        <v>26</v>
      </c>
      <c r="F9" s="16" t="s">
        <v>25</v>
      </c>
      <c r="G9" s="16" t="s">
        <v>60</v>
      </c>
      <c r="H9" s="16" t="s">
        <v>61</v>
      </c>
      <c r="I9" s="15" t="s">
        <v>16</v>
      </c>
    </row>
    <row r="10" spans="1:11" ht="23.25" customHeight="1">
      <c r="A10" s="30" t="s">
        <v>2</v>
      </c>
      <c r="B10" s="30" t="s">
        <v>48</v>
      </c>
      <c r="C10" s="31">
        <v>400</v>
      </c>
      <c r="D10" s="31"/>
      <c r="E10" s="32">
        <v>2</v>
      </c>
      <c r="F10" s="31">
        <v>20</v>
      </c>
      <c r="G10" s="65"/>
      <c r="H10" s="33">
        <f>G10*F10</f>
        <v>0</v>
      </c>
      <c r="I10" s="33">
        <f>H10*1.21</f>
        <v>0</v>
      </c>
      <c r="J10" s="54"/>
      <c r="K10" s="54"/>
    </row>
    <row r="11" spans="1:11" ht="21.75" customHeight="1">
      <c r="A11" s="30" t="s">
        <v>3</v>
      </c>
      <c r="B11" s="30" t="s">
        <v>28</v>
      </c>
      <c r="C11" s="31">
        <v>320</v>
      </c>
      <c r="D11" s="31"/>
      <c r="E11" s="32">
        <v>2</v>
      </c>
      <c r="F11" s="31">
        <v>16</v>
      </c>
      <c r="G11" s="65"/>
      <c r="H11" s="33">
        <f aca="true" t="shared" si="0" ref="H11:H12">G11*F11</f>
        <v>0</v>
      </c>
      <c r="I11" s="33">
        <f aca="true" t="shared" si="1" ref="I11:I12">H11*1.21</f>
        <v>0</v>
      </c>
      <c r="J11" s="54"/>
      <c r="K11" s="54"/>
    </row>
    <row r="12" spans="1:11" ht="21.75" customHeight="1">
      <c r="A12" s="30" t="s">
        <v>4</v>
      </c>
      <c r="B12" s="30" t="s">
        <v>29</v>
      </c>
      <c r="C12" s="31">
        <v>80</v>
      </c>
      <c r="D12" s="31"/>
      <c r="E12" s="32">
        <v>1</v>
      </c>
      <c r="F12" s="31">
        <v>4</v>
      </c>
      <c r="G12" s="65"/>
      <c r="H12" s="33">
        <f t="shared" si="0"/>
        <v>0</v>
      </c>
      <c r="I12" s="33">
        <f t="shared" si="1"/>
        <v>0</v>
      </c>
      <c r="J12" s="54"/>
      <c r="K12" s="54"/>
    </row>
    <row r="13" spans="1:11" ht="22.5" customHeight="1">
      <c r="A13" s="30" t="s">
        <v>4</v>
      </c>
      <c r="B13" s="30" t="s">
        <v>20</v>
      </c>
      <c r="C13" s="31"/>
      <c r="D13" s="32">
        <v>3</v>
      </c>
      <c r="E13" s="31"/>
      <c r="F13" s="31"/>
      <c r="G13" s="66"/>
      <c r="H13" s="33"/>
      <c r="I13" s="33"/>
      <c r="J13" s="54"/>
      <c r="K13" s="54"/>
    </row>
    <row r="14" spans="1:11" ht="21.75" customHeight="1">
      <c r="A14" s="30" t="s">
        <v>3</v>
      </c>
      <c r="B14" s="30" t="s">
        <v>5</v>
      </c>
      <c r="C14" s="31"/>
      <c r="D14" s="32">
        <v>87</v>
      </c>
      <c r="E14" s="31"/>
      <c r="F14" s="31"/>
      <c r="G14" s="66"/>
      <c r="H14" s="33"/>
      <c r="I14" s="33"/>
      <c r="J14" s="54"/>
      <c r="K14" s="54"/>
    </row>
    <row r="15" spans="1:11" ht="21.75" customHeight="1">
      <c r="A15" s="30" t="s">
        <v>6</v>
      </c>
      <c r="B15" s="30" t="s">
        <v>7</v>
      </c>
      <c r="C15" s="31"/>
      <c r="D15" s="32">
        <v>71</v>
      </c>
      <c r="E15" s="31"/>
      <c r="F15" s="31"/>
      <c r="G15" s="66"/>
      <c r="H15" s="33"/>
      <c r="I15" s="33"/>
      <c r="J15" s="54"/>
      <c r="K15" s="54"/>
    </row>
    <row r="16" spans="1:11" ht="21.75" customHeight="1">
      <c r="A16" s="30" t="s">
        <v>8</v>
      </c>
      <c r="B16" s="30" t="s">
        <v>27</v>
      </c>
      <c r="C16" s="34">
        <v>2000</v>
      </c>
      <c r="D16" s="34"/>
      <c r="E16" s="35">
        <v>10</v>
      </c>
      <c r="F16" s="31">
        <v>100</v>
      </c>
      <c r="G16" s="65"/>
      <c r="H16" s="33">
        <f aca="true" t="shared" si="2" ref="H16:H17">G16*F16</f>
        <v>0</v>
      </c>
      <c r="I16" s="33">
        <f aca="true" t="shared" si="3" ref="I16:I17">H16*1.21</f>
        <v>0</v>
      </c>
      <c r="J16" s="54"/>
      <c r="K16" s="54"/>
    </row>
    <row r="17" spans="1:11" ht="21.75" customHeight="1">
      <c r="A17" s="30"/>
      <c r="B17" s="30" t="s">
        <v>47</v>
      </c>
      <c r="C17" s="34">
        <v>800</v>
      </c>
      <c r="D17" s="34"/>
      <c r="E17" s="35">
        <v>1</v>
      </c>
      <c r="F17" s="31">
        <v>40</v>
      </c>
      <c r="G17" s="65"/>
      <c r="H17" s="33">
        <f t="shared" si="2"/>
        <v>0</v>
      </c>
      <c r="I17" s="33">
        <f t="shared" si="3"/>
        <v>0</v>
      </c>
      <c r="J17" s="54"/>
      <c r="K17" s="54"/>
    </row>
    <row r="18" spans="1:11" ht="24" customHeight="1">
      <c r="A18" s="30" t="s">
        <v>9</v>
      </c>
      <c r="B18" s="30" t="s">
        <v>10</v>
      </c>
      <c r="C18" s="31"/>
      <c r="D18" s="32">
        <v>42</v>
      </c>
      <c r="E18" s="31"/>
      <c r="F18" s="31"/>
      <c r="G18" s="66"/>
      <c r="H18" s="33"/>
      <c r="I18" s="33"/>
      <c r="J18" s="54"/>
      <c r="K18" s="54"/>
    </row>
    <row r="19" spans="1:11" ht="21.75" customHeight="1">
      <c r="A19" s="30" t="s">
        <v>37</v>
      </c>
      <c r="B19" s="30" t="s">
        <v>11</v>
      </c>
      <c r="C19" s="31"/>
      <c r="D19" s="32">
        <v>1</v>
      </c>
      <c r="E19" s="31"/>
      <c r="F19" s="31"/>
      <c r="G19" s="66"/>
      <c r="H19" s="33"/>
      <c r="I19" s="33"/>
      <c r="J19" s="54"/>
      <c r="K19" s="54"/>
    </row>
    <row r="20" spans="1:11" ht="23.25" customHeight="1">
      <c r="A20" s="30" t="s">
        <v>12</v>
      </c>
      <c r="B20" s="30" t="s">
        <v>15</v>
      </c>
      <c r="C20" s="31"/>
      <c r="D20" s="32">
        <v>8</v>
      </c>
      <c r="E20" s="31"/>
      <c r="F20" s="31"/>
      <c r="G20" s="66"/>
      <c r="H20" s="33"/>
      <c r="I20" s="33"/>
      <c r="J20" s="54"/>
      <c r="K20" s="54"/>
    </row>
    <row r="21" spans="1:11" ht="23.25" customHeight="1">
      <c r="A21" s="69" t="s">
        <v>12</v>
      </c>
      <c r="B21" s="69" t="s">
        <v>38</v>
      </c>
      <c r="C21" s="70">
        <v>1040</v>
      </c>
      <c r="D21" s="70"/>
      <c r="E21" s="71"/>
      <c r="F21" s="71">
        <v>52</v>
      </c>
      <c r="G21" s="72"/>
      <c r="H21" s="33">
        <f aca="true" t="shared" si="4" ref="H21:H32">G21*F21</f>
        <v>0</v>
      </c>
      <c r="I21" s="33">
        <f aca="true" t="shared" si="5" ref="I21:I32">H21*1.21</f>
        <v>0</v>
      </c>
      <c r="J21" s="54"/>
      <c r="K21" s="54"/>
    </row>
    <row r="22" spans="1:11" ht="22.5" customHeight="1">
      <c r="A22" s="69" t="s">
        <v>12</v>
      </c>
      <c r="B22" s="69" t="s">
        <v>13</v>
      </c>
      <c r="C22" s="71">
        <v>960</v>
      </c>
      <c r="D22" s="71"/>
      <c r="E22" s="73">
        <v>24</v>
      </c>
      <c r="F22" s="71">
        <v>48</v>
      </c>
      <c r="G22" s="72"/>
      <c r="H22" s="33">
        <f t="shared" si="4"/>
        <v>0</v>
      </c>
      <c r="I22" s="33">
        <f t="shared" si="5"/>
        <v>0</v>
      </c>
      <c r="J22" s="54"/>
      <c r="K22" s="54"/>
    </row>
    <row r="23" spans="1:11" ht="22.5" customHeight="1">
      <c r="A23" s="69" t="s">
        <v>12</v>
      </c>
      <c r="B23" s="69" t="s">
        <v>65</v>
      </c>
      <c r="C23" s="71">
        <v>20</v>
      </c>
      <c r="D23" s="71"/>
      <c r="E23" s="73"/>
      <c r="F23" s="71">
        <v>1</v>
      </c>
      <c r="G23" s="72"/>
      <c r="H23" s="33">
        <f t="shared" si="4"/>
        <v>0</v>
      </c>
      <c r="I23" s="33">
        <f t="shared" si="5"/>
        <v>0</v>
      </c>
      <c r="J23" s="54"/>
      <c r="K23" s="54"/>
    </row>
    <row r="24" spans="1:11" ht="22.5" customHeight="1">
      <c r="A24" s="69" t="s">
        <v>66</v>
      </c>
      <c r="B24" s="69" t="s">
        <v>67</v>
      </c>
      <c r="C24" s="71">
        <v>400</v>
      </c>
      <c r="D24" s="71"/>
      <c r="E24" s="73"/>
      <c r="F24" s="71">
        <v>20</v>
      </c>
      <c r="G24" s="72"/>
      <c r="H24" s="33">
        <f t="shared" si="4"/>
        <v>0</v>
      </c>
      <c r="I24" s="33">
        <f t="shared" si="5"/>
        <v>0</v>
      </c>
      <c r="J24" s="54"/>
      <c r="K24" s="54"/>
    </row>
    <row r="25" spans="1:11" ht="24" customHeight="1">
      <c r="A25" s="69" t="s">
        <v>58</v>
      </c>
      <c r="B25" s="69" t="s">
        <v>59</v>
      </c>
      <c r="C25" s="71">
        <v>240</v>
      </c>
      <c r="D25" s="71"/>
      <c r="E25" s="73">
        <v>3</v>
      </c>
      <c r="F25" s="71">
        <v>12</v>
      </c>
      <c r="G25" s="72"/>
      <c r="H25" s="33">
        <f t="shared" si="4"/>
        <v>0</v>
      </c>
      <c r="I25" s="33">
        <f t="shared" si="5"/>
        <v>0</v>
      </c>
      <c r="J25" s="54"/>
      <c r="K25" s="54"/>
    </row>
    <row r="26" spans="1:11" ht="22.5" customHeight="1">
      <c r="A26" s="69" t="s">
        <v>30</v>
      </c>
      <c r="B26" s="69" t="s">
        <v>31</v>
      </c>
      <c r="C26" s="71">
        <v>640</v>
      </c>
      <c r="D26" s="71"/>
      <c r="E26" s="73">
        <v>4</v>
      </c>
      <c r="F26" s="71">
        <v>32</v>
      </c>
      <c r="G26" s="72"/>
      <c r="H26" s="33">
        <f t="shared" si="4"/>
        <v>0</v>
      </c>
      <c r="I26" s="33">
        <f t="shared" si="5"/>
        <v>0</v>
      </c>
      <c r="J26" s="54"/>
      <c r="K26" s="54"/>
    </row>
    <row r="27" spans="1:11" ht="22.5" customHeight="1">
      <c r="A27" s="69"/>
      <c r="B27" s="69" t="s">
        <v>41</v>
      </c>
      <c r="C27" s="71">
        <v>160</v>
      </c>
      <c r="D27" s="71"/>
      <c r="E27" s="73">
        <v>1</v>
      </c>
      <c r="F27" s="71">
        <v>8</v>
      </c>
      <c r="G27" s="72"/>
      <c r="H27" s="33">
        <f t="shared" si="4"/>
        <v>0</v>
      </c>
      <c r="I27" s="33">
        <f t="shared" si="5"/>
        <v>0</v>
      </c>
      <c r="J27" s="54"/>
      <c r="K27" s="54"/>
    </row>
    <row r="28" spans="1:11" ht="21.6" customHeight="1">
      <c r="A28" s="44" t="s">
        <v>51</v>
      </c>
      <c r="B28" s="69" t="s">
        <v>32</v>
      </c>
      <c r="C28" s="71">
        <v>720</v>
      </c>
      <c r="D28" s="71"/>
      <c r="E28" s="73">
        <v>2</v>
      </c>
      <c r="F28" s="71">
        <v>36</v>
      </c>
      <c r="G28" s="72"/>
      <c r="H28" s="33">
        <f t="shared" si="4"/>
        <v>0</v>
      </c>
      <c r="I28" s="33">
        <f t="shared" si="5"/>
        <v>0</v>
      </c>
      <c r="J28" s="54"/>
      <c r="K28" s="54"/>
    </row>
    <row r="29" spans="1:11" ht="23.25" customHeight="1">
      <c r="A29" s="44" t="s">
        <v>33</v>
      </c>
      <c r="B29" s="69" t="s">
        <v>40</v>
      </c>
      <c r="C29" s="71">
        <v>120</v>
      </c>
      <c r="D29" s="71"/>
      <c r="E29" s="73">
        <v>1</v>
      </c>
      <c r="F29" s="71">
        <v>6</v>
      </c>
      <c r="G29" s="72"/>
      <c r="H29" s="33">
        <f t="shared" si="4"/>
        <v>0</v>
      </c>
      <c r="I29" s="33">
        <f t="shared" si="5"/>
        <v>0</v>
      </c>
      <c r="J29" s="54"/>
      <c r="K29" s="54"/>
    </row>
    <row r="30" spans="1:11" ht="23.25" customHeight="1">
      <c r="A30" s="44" t="s">
        <v>42</v>
      </c>
      <c r="B30" s="69" t="s">
        <v>40</v>
      </c>
      <c r="C30" s="71">
        <v>200</v>
      </c>
      <c r="D30" s="71"/>
      <c r="E30" s="73">
        <v>1</v>
      </c>
      <c r="F30" s="71">
        <v>10</v>
      </c>
      <c r="G30" s="72"/>
      <c r="H30" s="33">
        <f t="shared" si="4"/>
        <v>0</v>
      </c>
      <c r="I30" s="33">
        <f t="shared" si="5"/>
        <v>0</v>
      </c>
      <c r="J30" s="54"/>
      <c r="K30" s="54"/>
    </row>
    <row r="31" spans="1:11" ht="23.25" customHeight="1">
      <c r="A31" s="44" t="s">
        <v>51</v>
      </c>
      <c r="B31" s="69" t="s">
        <v>38</v>
      </c>
      <c r="C31" s="71">
        <v>160</v>
      </c>
      <c r="D31" s="71"/>
      <c r="E31" s="73"/>
      <c r="F31" s="71">
        <v>8</v>
      </c>
      <c r="G31" s="72"/>
      <c r="H31" s="33">
        <f t="shared" si="4"/>
        <v>0</v>
      </c>
      <c r="I31" s="33">
        <f t="shared" si="5"/>
        <v>0</v>
      </c>
      <c r="J31" s="54"/>
      <c r="K31" s="54"/>
    </row>
    <row r="32" spans="1:11" ht="23.25" customHeight="1" thickBot="1">
      <c r="A32" s="78" t="s">
        <v>43</v>
      </c>
      <c r="B32" s="77" t="s">
        <v>46</v>
      </c>
      <c r="C32" s="75">
        <v>1080</v>
      </c>
      <c r="D32" s="75"/>
      <c r="E32" s="91">
        <v>9</v>
      </c>
      <c r="F32" s="75">
        <v>54</v>
      </c>
      <c r="G32" s="92"/>
      <c r="H32" s="87">
        <f t="shared" si="4"/>
        <v>0</v>
      </c>
      <c r="I32" s="87">
        <f t="shared" si="5"/>
        <v>0</v>
      </c>
      <c r="J32" s="54"/>
      <c r="K32" s="54"/>
    </row>
    <row r="33" spans="1:11" ht="24.6" customHeight="1" thickBot="1">
      <c r="A33" s="95" t="s">
        <v>68</v>
      </c>
      <c r="B33" s="96"/>
      <c r="C33" s="97">
        <f>SUM(C10:C32)</f>
        <v>9340</v>
      </c>
      <c r="D33" s="97">
        <f>SUM(D10:D29)</f>
        <v>212</v>
      </c>
      <c r="E33" s="98">
        <f>SUM(E10:E32)</f>
        <v>61</v>
      </c>
      <c r="F33" s="97">
        <f>SUM(F10:F32)</f>
        <v>467</v>
      </c>
      <c r="G33" s="90"/>
      <c r="H33" s="105">
        <f>SUM(H10:H32)</f>
        <v>0</v>
      </c>
      <c r="I33" s="106">
        <f>H33*1.21</f>
        <v>0</v>
      </c>
      <c r="J33" s="54"/>
      <c r="K33" s="54"/>
    </row>
    <row r="34" spans="1:11" ht="30">
      <c r="A34" s="93" t="s">
        <v>0</v>
      </c>
      <c r="B34" s="93" t="s">
        <v>1</v>
      </c>
      <c r="C34" s="93" t="s">
        <v>18</v>
      </c>
      <c r="D34" s="93"/>
      <c r="E34" s="94"/>
      <c r="F34" s="94"/>
      <c r="G34" s="94" t="s">
        <v>14</v>
      </c>
      <c r="H34" s="88" t="s">
        <v>36</v>
      </c>
      <c r="I34" s="89" t="s">
        <v>16</v>
      </c>
      <c r="J34" s="54"/>
      <c r="K34" s="54"/>
    </row>
    <row r="35" spans="1:11" ht="22.15" customHeight="1">
      <c r="A35" s="69" t="s">
        <v>19</v>
      </c>
      <c r="B35" s="69" t="s">
        <v>23</v>
      </c>
      <c r="C35" s="71">
        <v>37</v>
      </c>
      <c r="D35" s="71"/>
      <c r="E35" s="71"/>
      <c r="F35" s="71"/>
      <c r="G35" s="74"/>
      <c r="H35" s="33">
        <f>C35*G35</f>
        <v>0</v>
      </c>
      <c r="I35" s="33">
        <f>H35*1.21</f>
        <v>0</v>
      </c>
      <c r="J35" s="54"/>
      <c r="K35" s="54"/>
    </row>
    <row r="36" spans="1:11" ht="22.9" customHeight="1">
      <c r="A36" s="69" t="s">
        <v>17</v>
      </c>
      <c r="B36" s="69" t="s">
        <v>24</v>
      </c>
      <c r="C36" s="71">
        <v>36</v>
      </c>
      <c r="D36" s="71"/>
      <c r="E36" s="71"/>
      <c r="F36" s="71"/>
      <c r="G36" s="74"/>
      <c r="H36" s="33">
        <f aca="true" t="shared" si="6" ref="H36:H41">C36*G36</f>
        <v>0</v>
      </c>
      <c r="I36" s="33">
        <f aca="true" t="shared" si="7" ref="I36:I41">H36*1.21</f>
        <v>0</v>
      </c>
      <c r="J36" s="54"/>
      <c r="K36" s="54"/>
    </row>
    <row r="37" spans="1:11" ht="21.6" customHeight="1">
      <c r="A37" s="69" t="s">
        <v>2</v>
      </c>
      <c r="B37" s="69" t="s">
        <v>24</v>
      </c>
      <c r="C37" s="71">
        <v>12</v>
      </c>
      <c r="D37" s="71"/>
      <c r="E37" s="71"/>
      <c r="F37" s="71"/>
      <c r="G37" s="74"/>
      <c r="H37" s="33">
        <f t="shared" si="6"/>
        <v>0</v>
      </c>
      <c r="I37" s="33">
        <f t="shared" si="7"/>
        <v>0</v>
      </c>
      <c r="J37" s="54"/>
      <c r="K37" s="54"/>
    </row>
    <row r="38" spans="1:11" ht="24" customHeight="1">
      <c r="A38" s="44" t="s">
        <v>51</v>
      </c>
      <c r="B38" s="69" t="s">
        <v>34</v>
      </c>
      <c r="C38" s="71">
        <v>12</v>
      </c>
      <c r="D38" s="71"/>
      <c r="E38" s="71"/>
      <c r="F38" s="71"/>
      <c r="G38" s="74"/>
      <c r="H38" s="33">
        <f t="shared" si="6"/>
        <v>0</v>
      </c>
      <c r="I38" s="33">
        <f t="shared" si="7"/>
        <v>0</v>
      </c>
      <c r="J38" s="54"/>
      <c r="K38" s="54"/>
    </row>
    <row r="39" spans="1:11" ht="21.6" customHeight="1">
      <c r="A39" s="44" t="s">
        <v>44</v>
      </c>
      <c r="B39" s="69" t="s">
        <v>45</v>
      </c>
      <c r="C39" s="75">
        <v>1</v>
      </c>
      <c r="D39" s="75"/>
      <c r="E39" s="75"/>
      <c r="F39" s="75"/>
      <c r="G39" s="76"/>
      <c r="H39" s="33">
        <f t="shared" si="6"/>
        <v>0</v>
      </c>
      <c r="I39" s="33">
        <f t="shared" si="7"/>
        <v>0</v>
      </c>
      <c r="J39" s="54"/>
      <c r="K39" s="54"/>
    </row>
    <row r="40" spans="1:11" ht="19.9" customHeight="1">
      <c r="A40" s="44" t="s">
        <v>43</v>
      </c>
      <c r="B40" s="69" t="s">
        <v>34</v>
      </c>
      <c r="C40" s="75">
        <v>14</v>
      </c>
      <c r="D40" s="75"/>
      <c r="E40" s="75"/>
      <c r="F40" s="75"/>
      <c r="G40" s="76"/>
      <c r="H40" s="33">
        <f t="shared" si="6"/>
        <v>0</v>
      </c>
      <c r="I40" s="33">
        <f t="shared" si="7"/>
        <v>0</v>
      </c>
      <c r="J40" s="54"/>
      <c r="K40" s="54"/>
    </row>
    <row r="41" spans="1:11" ht="33.75" customHeight="1" thickBot="1">
      <c r="A41" s="77" t="s">
        <v>12</v>
      </c>
      <c r="B41" s="78" t="s">
        <v>63</v>
      </c>
      <c r="C41" s="75">
        <v>1</v>
      </c>
      <c r="D41" s="75"/>
      <c r="E41" s="75"/>
      <c r="F41" s="75"/>
      <c r="G41" s="76"/>
      <c r="H41" s="33">
        <f t="shared" si="6"/>
        <v>0</v>
      </c>
      <c r="I41" s="33">
        <f t="shared" si="7"/>
        <v>0</v>
      </c>
      <c r="J41" s="54"/>
      <c r="K41" s="54"/>
    </row>
    <row r="42" spans="1:11" ht="24.6" customHeight="1" thickBot="1">
      <c r="A42" s="79" t="s">
        <v>69</v>
      </c>
      <c r="B42" s="80"/>
      <c r="C42" s="81">
        <f>SUM(C35:C41)</f>
        <v>113</v>
      </c>
      <c r="D42" s="82"/>
      <c r="E42" s="82"/>
      <c r="F42" s="82"/>
      <c r="G42" s="90"/>
      <c r="H42" s="100">
        <f>SUM(H35:H41)</f>
        <v>0</v>
      </c>
      <c r="I42" s="101">
        <f>H42*1.21</f>
        <v>0</v>
      </c>
      <c r="J42" s="54"/>
      <c r="K42" s="55"/>
    </row>
    <row r="43" spans="1:11" ht="24" customHeight="1" thickBot="1">
      <c r="A43" s="36" t="s">
        <v>70</v>
      </c>
      <c r="B43" s="37"/>
      <c r="C43" s="37"/>
      <c r="D43" s="37"/>
      <c r="E43" s="28"/>
      <c r="F43" s="28"/>
      <c r="G43" s="42"/>
      <c r="H43" s="102">
        <f>H33+H42</f>
        <v>0</v>
      </c>
      <c r="I43" s="103">
        <f>H43*1.21</f>
        <v>0</v>
      </c>
      <c r="J43" s="54"/>
      <c r="K43" s="55"/>
    </row>
    <row r="44" spans="1:11" ht="24" customHeight="1" thickBot="1">
      <c r="A44" s="36" t="s">
        <v>50</v>
      </c>
      <c r="B44" s="28"/>
      <c r="C44" s="28"/>
      <c r="D44" s="28"/>
      <c r="E44" s="28"/>
      <c r="F44" s="28"/>
      <c r="G44" s="42"/>
      <c r="H44" s="68"/>
      <c r="I44" s="43">
        <f aca="true" t="shared" si="8" ref="I44:I46">H44*1.21</f>
        <v>0</v>
      </c>
      <c r="J44" s="54"/>
      <c r="K44" s="54"/>
    </row>
    <row r="45" spans="1:11" ht="24" customHeight="1" thickBot="1">
      <c r="A45" s="36" t="s">
        <v>54</v>
      </c>
      <c r="B45" s="28"/>
      <c r="C45" s="28"/>
      <c r="D45" s="28"/>
      <c r="E45" s="28"/>
      <c r="F45" s="28"/>
      <c r="G45" s="42"/>
      <c r="H45" s="68"/>
      <c r="I45" s="43">
        <f t="shared" si="8"/>
        <v>0</v>
      </c>
      <c r="J45" s="54"/>
      <c r="K45" s="54"/>
    </row>
    <row r="46" spans="1:11" ht="48.75" customHeight="1" thickBot="1">
      <c r="A46" s="36" t="s">
        <v>55</v>
      </c>
      <c r="B46" s="28"/>
      <c r="C46" s="28"/>
      <c r="D46" s="28"/>
      <c r="E46" s="28"/>
      <c r="F46" s="28"/>
      <c r="G46" s="42"/>
      <c r="H46" s="104" t="s">
        <v>72</v>
      </c>
      <c r="I46" s="43" t="e">
        <f t="shared" si="8"/>
        <v>#VALUE!</v>
      </c>
      <c r="J46" s="54"/>
      <c r="K46" s="54"/>
    </row>
    <row r="47" spans="1:11" ht="43.5" customHeight="1" thickBot="1">
      <c r="A47" s="36" t="s">
        <v>39</v>
      </c>
      <c r="B47" s="28"/>
      <c r="C47" s="45"/>
      <c r="D47" s="45"/>
      <c r="E47" s="45"/>
      <c r="F47" s="45"/>
      <c r="G47" s="46"/>
      <c r="H47" s="104" t="s">
        <v>72</v>
      </c>
      <c r="I47" s="43" t="e">
        <f aca="true" t="shared" si="9" ref="I47:I51">H47*1.21</f>
        <v>#VALUE!</v>
      </c>
      <c r="J47" s="54"/>
      <c r="K47" s="54"/>
    </row>
    <row r="48" spans="1:11" ht="43.5" customHeight="1" thickBot="1">
      <c r="A48" s="36" t="s">
        <v>49</v>
      </c>
      <c r="B48" s="28"/>
      <c r="C48" s="45"/>
      <c r="D48" s="45"/>
      <c r="E48" s="45"/>
      <c r="F48" s="45"/>
      <c r="G48" s="46"/>
      <c r="H48" s="104" t="s">
        <v>72</v>
      </c>
      <c r="I48" s="43" t="e">
        <f t="shared" si="9"/>
        <v>#VALUE!</v>
      </c>
      <c r="J48" s="54"/>
      <c r="K48" s="54"/>
    </row>
    <row r="49" spans="1:11" ht="24" customHeight="1" thickBot="1">
      <c r="A49" s="36" t="s">
        <v>56</v>
      </c>
      <c r="B49" s="28"/>
      <c r="C49" s="45"/>
      <c r="D49" s="45"/>
      <c r="E49" s="45"/>
      <c r="F49" s="45"/>
      <c r="G49" s="46"/>
      <c r="H49" s="68"/>
      <c r="I49" s="43">
        <f t="shared" si="9"/>
        <v>0</v>
      </c>
      <c r="J49" s="54"/>
      <c r="K49" s="54"/>
    </row>
    <row r="50" spans="1:11" ht="21.75" customHeight="1" thickBot="1">
      <c r="A50" s="36" t="s">
        <v>57</v>
      </c>
      <c r="B50" s="28"/>
      <c r="C50" s="28"/>
      <c r="D50" s="28"/>
      <c r="E50" s="28"/>
      <c r="F50" s="28"/>
      <c r="G50" s="42"/>
      <c r="H50" s="68"/>
      <c r="I50" s="43">
        <f t="shared" si="9"/>
        <v>0</v>
      </c>
      <c r="J50" s="54"/>
      <c r="K50" s="54"/>
    </row>
    <row r="51" spans="1:11" ht="21.6" customHeight="1" thickBot="1">
      <c r="A51" s="36" t="s">
        <v>62</v>
      </c>
      <c r="B51" s="29"/>
      <c r="C51" s="29"/>
      <c r="D51" s="29"/>
      <c r="E51" s="29"/>
      <c r="F51" s="29"/>
      <c r="G51" s="29"/>
      <c r="H51" s="68"/>
      <c r="I51" s="43">
        <f t="shared" si="9"/>
        <v>0</v>
      </c>
      <c r="J51" s="54"/>
      <c r="K51" s="54"/>
    </row>
    <row r="52" spans="1:11" ht="24.6" customHeight="1" thickBot="1">
      <c r="A52" s="38" t="s">
        <v>71</v>
      </c>
      <c r="B52" s="29"/>
      <c r="C52" s="29"/>
      <c r="D52" s="29"/>
      <c r="E52" s="29"/>
      <c r="F52" s="29"/>
      <c r="G52" s="29"/>
      <c r="H52" s="99">
        <f>SUM(H43:H51)</f>
        <v>0</v>
      </c>
      <c r="I52" s="43">
        <f>H52*1.21</f>
        <v>0</v>
      </c>
      <c r="J52" s="54"/>
      <c r="K52" s="54"/>
    </row>
    <row r="53" spans="1:11" ht="26.45" customHeight="1" thickBot="1">
      <c r="A53" s="38" t="s">
        <v>73</v>
      </c>
      <c r="B53" s="29"/>
      <c r="C53" s="29"/>
      <c r="D53" s="29"/>
      <c r="E53" s="29"/>
      <c r="F53" s="29"/>
      <c r="G53" s="29"/>
      <c r="H53" s="99">
        <f>H52*4</f>
        <v>0</v>
      </c>
      <c r="I53" s="43">
        <f>H53*1.21</f>
        <v>0</v>
      </c>
      <c r="J53" s="54"/>
      <c r="K53" s="54"/>
    </row>
    <row r="54" spans="1:11" ht="19.9" customHeight="1" thickBot="1">
      <c r="A54" s="47"/>
      <c r="B54" s="47"/>
      <c r="C54" s="48" t="s">
        <v>35</v>
      </c>
      <c r="D54" s="48"/>
      <c r="E54" s="48"/>
      <c r="F54" s="49"/>
      <c r="G54" s="52"/>
      <c r="H54" s="85"/>
      <c r="I54" s="86"/>
      <c r="J54" s="54"/>
      <c r="K54" s="54"/>
    </row>
    <row r="55" spans="1:9" ht="19.9" customHeight="1" thickBot="1">
      <c r="A55" s="39"/>
      <c r="B55" s="39"/>
      <c r="C55" s="40"/>
      <c r="D55" s="40"/>
      <c r="E55" s="40"/>
      <c r="F55" s="41"/>
      <c r="G55" s="41"/>
      <c r="H55" s="61"/>
      <c r="I55" s="62"/>
    </row>
    <row r="56" spans="1:9" ht="24" customHeight="1" thickBot="1">
      <c r="A56" s="50" t="s">
        <v>52</v>
      </c>
      <c r="B56" s="51"/>
      <c r="C56" s="51"/>
      <c r="D56" s="51"/>
      <c r="E56" s="51"/>
      <c r="F56" s="51"/>
      <c r="G56" s="51"/>
      <c r="H56" s="63"/>
      <c r="I56" s="67"/>
    </row>
    <row r="57" spans="1:9" ht="19.9" customHeight="1" thickBot="1">
      <c r="A57" s="38" t="s">
        <v>53</v>
      </c>
      <c r="B57" s="56"/>
      <c r="C57" s="56"/>
      <c r="D57" s="56"/>
      <c r="E57" s="56"/>
      <c r="F57" s="56"/>
      <c r="G57" s="57"/>
      <c r="H57" s="64"/>
      <c r="I57" s="64"/>
    </row>
    <row r="58" spans="1:9" ht="19.15" customHeight="1" thickBot="1">
      <c r="A58" s="38"/>
      <c r="B58" s="56"/>
      <c r="C58" s="56"/>
      <c r="D58" s="56"/>
      <c r="E58" s="56"/>
      <c r="F58" s="56"/>
      <c r="G58" s="56"/>
      <c r="H58" s="83"/>
      <c r="I58" s="84"/>
    </row>
    <row r="59" spans="1:9" ht="54" customHeight="1" hidden="1" thickBot="1">
      <c r="A59" s="50"/>
      <c r="B59" s="56"/>
      <c r="C59" s="58"/>
      <c r="D59" s="56"/>
      <c r="E59" s="58"/>
      <c r="F59" s="56"/>
      <c r="G59" s="56"/>
      <c r="H59" s="59"/>
      <c r="I59" s="60"/>
    </row>
    <row r="60" ht="15.75">
      <c r="A60" s="53"/>
    </row>
  </sheetData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6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Víťa Poláček</dc:creator>
  <cp:keywords/>
  <dc:description/>
  <cp:lastModifiedBy>KP</cp:lastModifiedBy>
  <cp:lastPrinted>2020-08-20T11:48:00Z</cp:lastPrinted>
  <dcterms:created xsi:type="dcterms:W3CDTF">2012-10-01T07:52:28Z</dcterms:created>
  <dcterms:modified xsi:type="dcterms:W3CDTF">2020-08-24T07:37:00Z</dcterms:modified>
  <cp:category/>
  <cp:version/>
  <cp:contentType/>
  <cp:contentStatus/>
</cp:coreProperties>
</file>